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итульный лист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<sst xmlns="http://schemas.openxmlformats.org/spreadsheetml/2006/main" count="1134" uniqueCount="320">
  <si>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</si>
  <si>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</si>
  <si>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</si>
  <si>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</si>
  <si>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</si>
  <si>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</si>
  <si>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</si>
  <si>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</si>
  <si>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</si>
  <si>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</si>
  <si>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</si>
  <si>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</si>
  <si>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</si>
  <si>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</si>
  <si>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</si>
  <si>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</si>
  <si>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</si>
  <si>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</si>
  <si>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</si>
  <si>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</si>
  <si>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</si>
  <si>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</si>
  <si>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</si>
  <si>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</si>
  <si>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</si>
  <si>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</si>
  <si>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</si>
  <si>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</si>
  <si>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</si>
  <si>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</si>
  <si>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</si>
  <si>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</si>
  <si>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</si>
  <si>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</si>
  <si>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</si>
  <si>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</si>
  <si>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</si>
  <si>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1400</t>
  </si>
  <si>
    <t>1403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</si>
  <si>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</si>
  <si>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</si>
  <si>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0107</t>
  </si>
  <si>
    <t>Обеспечение проведения выборов и референдумов</t>
  </si>
  <si>
    <t>Жилищное хозяйство</t>
  </si>
  <si>
    <t>0501</t>
  </si>
  <si>
    <t>Социальное обеспечение населения</t>
  </si>
  <si>
    <t>тыс.руб.</t>
  </si>
  <si>
    <t>0409</t>
  </si>
  <si>
    <t>Дорожное хозяйство (дорожные фонды)</t>
  </si>
  <si>
    <t>0111</t>
  </si>
  <si>
    <t>Резервные фонды</t>
  </si>
  <si>
    <t>Приложение №3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</si>
  <si>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</si>
  <si>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</si>
  <si>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</si>
  <si>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</si>
  <si>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</si>
  <si>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Сумма на 2016 год</t>
  </si>
  <si>
    <t>Начальник финансового отдела</t>
  </si>
  <si>
    <t>Распределение расходов бюджета муниципального образования "Тимирязевское сельское поселение" на 2016 год по разделам, подразделам бюджетной классификации расходов бюджетов Российской Федерации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</si>
  <si>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</si>
  <si>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</si>
  <si>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</si>
  <si>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</si>
  <si>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</si>
  <si>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</si>
  <si>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Приложение № 4</t>
  </si>
  <si>
    <t>к    решения Совета народых депутатов</t>
  </si>
  <si>
    <t>Распределение ассигнований из бюджета муниципального образования " Тимирязевское сельское поселение" на 2016 год по разделам и подразделам, целевым статьям и видам расходов классификации расходов бюджетов Российской Федерации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</si>
  <si>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</si>
  <si>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</si>
  <si>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</si>
  <si>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</si>
  <si>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</si>
  <si>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</si>
  <si>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</si>
  <si>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</si>
  <si>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</si>
  <si>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</si>
  <si>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 органов государственной власти субъектов РФ, местных администраций</t>
  </si>
  <si>
    <t>Реализация функций местной администрации</t>
  </si>
  <si>
    <t>61006 00000</t>
  </si>
  <si>
    <t>Обеспечение функций органов местного самоуправления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</si>
  <si>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</si>
  <si>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</si>
  <si>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</si>
  <si>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</si>
  <si>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</si>
  <si>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контрольног (контрольно-счетного) органа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</si>
  <si>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</si>
  <si>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</si>
  <si>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</si>
  <si>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</si>
  <si>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</si>
  <si>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</si>
  <si>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</si>
  <si>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</si>
  <si>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</si>
  <si>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</si>
  <si>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</si>
  <si>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Реализация функций органов местного самоуправления</t>
  </si>
  <si>
    <t>Реализация полномочий муниципального района в сфере жилищных отношений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</si>
  <si>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</si>
  <si>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</si>
  <si>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</si>
  <si>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</si>
  <si>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</si>
  <si>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Резерв на исполнение судебных актов,предусмотренных обращение на взыскание  средств местного бюджета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</si>
  <si>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</si>
  <si>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</si>
  <si>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</si>
  <si>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</si>
  <si>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</si>
  <si>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Непрограммные мероприятия по исполнению других обязательств муниципального образования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</si>
  <si>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</si>
  <si>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</si>
  <si>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</si>
  <si>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</si>
  <si>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</si>
  <si>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</si>
  <si>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</si>
  <si>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</si>
  <si>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</si>
  <si>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Непрограммные мероприятия в области национальной безопасности</t>
  </si>
  <si>
    <t>69000 00000</t>
  </si>
  <si>
    <t>69001 00000</t>
  </si>
  <si>
    <t>Мероприятия по предупреждению и ликвидации чрезвычайных ситуаций</t>
  </si>
  <si>
    <t>69001 00110</t>
  </si>
  <si>
    <t>Мероприятия по обеспечению общественной безопасности</t>
  </si>
  <si>
    <t>69002 00000</t>
  </si>
  <si>
    <t>69002 00140</t>
  </si>
  <si>
    <t xml:space="preserve"> Закупка товаров, работ и услуг для государственных
 (муниципальных) нужд
</t>
  </si>
  <si>
    <t>Резервные средства на обеспечение общественной безопасности</t>
  </si>
  <si>
    <t>62002 05020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</si>
  <si>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</si>
  <si>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</si>
  <si>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</si>
  <si>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</si>
  <si>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</si>
  <si>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</si>
  <si>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</si>
  <si>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</si>
  <si>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</si>
  <si>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</si>
  <si>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</si>
  <si>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</si>
  <si>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Непрограммные мероприятия в области коммунального хозяйства</t>
  </si>
  <si>
    <t>64002 00000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</si>
  <si>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</si>
  <si>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</si>
  <si>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</si>
  <si>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</si>
  <si>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</si>
  <si>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</si>
  <si>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</si>
  <si>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</si>
  <si>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Иные межбюджетные трансферты на осуществление мероприятий муниципальной программы МО "Майкопский район" "Комплексная поддержка жилищно- коммунального хозяйства"</t>
  </si>
  <si>
    <t>64002 70010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</si>
  <si>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</si>
  <si>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</si>
  <si>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</si>
  <si>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</si>
  <si>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</si>
  <si>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</si>
  <si>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</si>
  <si>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</si>
  <si>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</si>
  <si>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</si>
  <si>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</si>
  <si>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</si>
  <si>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</si>
  <si>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</si>
  <si>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Мероприятия в области пенсионного обеспечения</t>
  </si>
  <si>
    <t>67001 00000</t>
  </si>
  <si>
    <t>Социальное обеспечение и иные выплаты населению</t>
  </si>
  <si>
    <t>67001 03000</t>
  </si>
  <si>
    <t>300</t>
  </si>
  <si>
    <t>Предоставление молодым семьям социальных выплат на приобретениежилого помещения или строительства индивидуального жилого дома за счет средств местного бюджета</t>
  </si>
  <si>
    <t>92000 00000</t>
  </si>
  <si>
    <t>Предоставление молодым семьям социальных выплат на приобретениежилого помещения или строительства индивидуального жилого дома за счет средств местного бюджета (МБ)</t>
  </si>
  <si>
    <t>92000 L0200</t>
  </si>
  <si>
    <t>Пособия и компенсации гражданам и иные социальные выплаты кроме публичных нормативных обязательств (МБ)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</si>
  <si>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</si>
  <si>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</si>
  <si>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</si>
  <si>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</si>
  <si>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</si>
  <si>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Непрограммные мероприятия в области физической культуры и спорта</t>
  </si>
  <si>
    <t>68000 00000</t>
  </si>
  <si>
    <t>68000 05010</t>
  </si>
  <si>
    <t xml:space="preserve">Начальник финансового отдела </t>
  </si>
  <si>
    <t>Н.В.Образцова</t>
  </si>
  <si>
    <t>Приложение № 5</t>
  </si>
  <si>
    <t xml:space="preserve">Ведомственная структура расходов бюджета муниципального образования " Тимирязевское сельское поселение" на 2016 год 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</si>
  <si>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</si>
  <si>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</si>
  <si>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</si>
  <si>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</si>
  <si>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</si>
  <si>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</si>
  <si>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</si>
  <si>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</si>
  <si>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 xml:space="preserve">Социальное обеспечение и иные выплаты населению </t>
  </si>
  <si>
    <t>от 29.07.2016 года №_____</t>
  </si>
  <si>
    <t xml:space="preserve"> Закупка товаров, работ и услуг для государственных</t>
  </si>
  <si>
    <t>от 29.07.2016 года №____</t>
  </si>
  <si>
    <t>Приложение № 2</t>
  </si>
  <si>
    <t>к  Решению Совета народных депутатов</t>
  </si>
  <si>
    <t>муниципального образования</t>
  </si>
  <si>
    <t>"Тимирязевское сельское поселение"</t>
  </si>
  <si>
    <t xml:space="preserve">Поступления  доходов  в   бюджет муниципального образования «Тимирязевское сельское поселение» в  2016  году  </t>
  </si>
  <si>
    <t>Код бюджетной
классификации
Российской Федерации</t>
  </si>
  <si>
    <t>Наименование доходов</t>
  </si>
  <si>
    <r>
      <t>Сумма на 2016г.,</t>
    </r>
    <r>
      <rPr>
        <i/>
        <sz val="9"/>
        <color indexed="8"/>
        <rFont val="Times New Roman"/>
        <family val="1"/>
      </rPr>
      <t xml:space="preserve"> тыс.руб</t>
    </r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</si>
  <si>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</si>
  <si>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</si>
  <si>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</si>
  <si>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</si>
  <si>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</si>
  <si>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</si>
  <si>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</si>
  <si>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</si>
  <si>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</si>
  <si>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</si>
  <si>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</si>
  <si>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</si>
  <si>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</si>
  <si>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</si>
  <si>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</si>
  <si>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</si>
  <si>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</si>
  <si>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</si>
  <si>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</si>
  <si>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</si>
  <si>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</si>
  <si>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</si>
  <si>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</si>
  <si>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</si>
  <si>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</si>
  <si>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</si>
  <si>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</si>
  <si>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</si>
  <si>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</si>
  <si>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</si>
  <si>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</si>
  <si>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</si>
  <si>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</si>
  <si>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</si>
  <si>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</si>
  <si>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</si>
  <si>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</si>
  <si>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</si>
  <si>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</si>
  <si>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</si>
  <si>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000Доходы от использования имущества, находящегося в государственной и муниципальной собственности</t>
  </si>
  <si>
    <t xml:space="preserve">Доходы от использования имущества, находящегося в государственной и муниципальной  соб.                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</si>
  <si>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</si>
  <si>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</si>
  <si>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</si>
  <si>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</si>
  <si>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</si>
  <si>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</si>
  <si>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</si>
  <si>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</si>
  <si>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</si>
  <si>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</si>
  <si>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2 02 01001 10 0000 151</t>
  </si>
  <si>
    <t>Дотации бюджетам поселения на выравнивание бюджетной обеспеченности</t>
  </si>
  <si>
    <t>2 02 02051 10 0000 151</t>
  </si>
  <si>
    <t>Субвенции бюджетам сельских поселенийна реализацию федеральных целевых программ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</si>
  <si>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</si>
  <si>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</si>
  <si>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</si>
  <si>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</si>
  <si>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2 02 04014 10 0000 151</t>
  </si>
  <si>
    <t>Межбюдженые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</si>
  <si>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</si>
  <si>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</si>
  <si>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2 02 09054 10 0000 151</t>
  </si>
  <si>
    <t>Прочие безвозмездные поступления в бюджеты поселений от бюджетов муниципальных районов</t>
  </si>
  <si>
    <t>2 04 0502 010 0000 180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</si>
  <si>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</si>
  <si>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</si>
  <si>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</si>
  <si>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</si>
  <si>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</si>
  <si>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>В с е г о   д о х о д о в</t>
  </si>
  <si>
    <t>Начальник финансового отдела                                                                                              Н.В.Образцова</t>
  </si>
  <si>
    <t xml:space="preserve">СОВЕТ НАРОДНЫХ ДЕПУТАТОВ МУНИЦИПАЛЬНОГО ОБРАЗОВАНИЯ </t>
  </si>
  <si>
    <t>«ТИМИРЯЗЕВСКОЕ СЕЛЬСКОЕ ПОСЕЛЕНИЕ»</t>
  </si>
  <si>
    <t>РФ, Республика Адыгея, 385746, п.Тимирязева, ул.Садовая, 14</t>
  </si>
  <si>
    <t xml:space="preserve">Р Е Ш Е Н И Е     </t>
  </si>
  <si>
    <t>СОВЕТА НАРОДНЫХ ДЕПУТАТОВ ТИМИРЯЗЕВСКОГО СЕЛЬСКОГО ПОСЕЛЕНИЯ»</t>
  </si>
  <si>
    <t xml:space="preserve">от 29.07.2016 г.                                                    </t>
  </si>
  <si>
    <t>№181</t>
  </si>
  <si>
    <t xml:space="preserve">«О  внесении изменений и дополнений в </t>
  </si>
  <si>
    <t xml:space="preserve">решение Совета народных депутатов </t>
  </si>
  <si>
    <t>муниципального образования «Тимирязевское</t>
  </si>
  <si>
    <t xml:space="preserve"> сельское поселение» от  28.12.2015 № 161  </t>
  </si>
  <si>
    <t xml:space="preserve">«О бюджете муниципального  образования </t>
  </si>
  <si>
    <t>«Тимирязевское  сельское поселение» на 2016 год»</t>
  </si>
  <si>
    <t xml:space="preserve"> № 161  «О бюджете  муниципального   образования  «Тимирязевское сельское поселение»  на 2016 год» следующие изменения и дополнения:</t>
  </si>
  <si>
    <t xml:space="preserve">     В статье 1:</t>
  </si>
  <si>
    <t>2.  Приложения 2,3,4,5 изложить в новой редакции.</t>
  </si>
  <si>
    <t xml:space="preserve">          </t>
  </si>
  <si>
    <t>3. Настоящее решение вступает в силу со дня его подписания.</t>
  </si>
  <si>
    <t xml:space="preserve">   </t>
  </si>
  <si>
    <t xml:space="preserve">Глава муниципального образования </t>
  </si>
  <si>
    <t>«Тимирязевское  сельское поселение»                                                О.А. Калинина</t>
  </si>
  <si>
    <t>Пояснительная записка</t>
  </si>
  <si>
    <t>к решению Совета народных депутатов</t>
  </si>
  <si>
    <t xml:space="preserve"> «Тимирязевское сельское поселение» №181 от 29.07.2016г.</t>
  </si>
  <si>
    <t>«О внесении изменений и дополнений в решение Совета народных депутатов муниципального образования «Тимирязевское сельское  поселение» от 28 декабря 2015 года №161 «О бюджете муниципального образования «Тимирязевское сельское поселение» на 2016 год»</t>
  </si>
  <si>
    <t>В связи с поступлением средств из резервного фонда Администрации МО «Майкопский район» на проведение аварийно-восстановительных работ на территории поселения связанных с ликвидацией последствий ЧС возникшей с 28 мая по 09 июня 2016 года в связи с интенсивными дождями, паводками и подтоплениями в объеме 2 227, 70 тыс.рублей и поступлением 100,00 тыс. рублей в рамках финансирования программы «Создание условий для массового отдыха жителей» муниципальной программы МО «Майкопский район» «Развитие культуры и искусства, а также поступление пожертвований в размере 4,14 тыс.руб. - доходная часть составит 39 263,97 рублей.</t>
  </si>
  <si>
    <t xml:space="preserve">         На основании вышеизложенного, доходная часть бюджета Администрации МО «Тимирязевское сельское поселение»  на составит 37 263,97 рубля, расходная часть 39 377,17 рублей.</t>
  </si>
  <si>
    <t>Начальник финансового отдела                                                           Н.В.Образцова</t>
  </si>
  <si>
    <t xml:space="preserve"> В соответствии со статьей 25 Устава муниципального образования «Тимирязевское сельское поселение», Совет  народных депутатов муниципального образования «Тимирязевское сельское поселение» решил:</t>
  </si>
  <si>
    <t>1.      Внести в решение Совета народных депутатов муниципального образования «Тимирязевское сельское поселение» от 28.12.2015 года</t>
  </si>
  <si>
    <t>1.1  В пункте 1 подпункт 1: число 36 932,13 тыс.руб. заменить числом 39 263,97 тыс.руб. общий объем доходов;</t>
  </si>
  <si>
    <t>1.2  В  пункте 1 подпункт 2: число 37 045,33 тыс.руб. заменить числом 39 377,17 тыс.руб. общий объем расходов;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</si>
</sst>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Calibri"/>
      <family val="2"/>
    </font>
    <font>
      <i/>
      <sz val="9"/>
      <color rgb="FF000000"/>
      <name val="Times New Roman"/>
      <family val="1"/>
    </font>
    <font>
      <i/>
      <sz val="9"/>
      <color rgb="FF000000"/>
      <name val="Calibri"/>
      <family val="2"/>
    </font>
    <font>
      <sz val="9"/>
      <color rgb="FF000000"/>
      <name val="Times New Roman"/>
      <family val="1"/>
    </font>
    <font>
      <b/>
      <i/>
      <sz val="9"/>
      <color rgb="FF00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shrinkToFit="1"/>
    </xf>
    <xf numFmtId="49" fontId="6" fillId="0" borderId="1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 wrapText="1"/>
    </xf>
    <xf numFmtId="181" fontId="4" fillId="0" borderId="15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vertical="top" wrapText="1"/>
    </xf>
    <xf numFmtId="181" fontId="6" fillId="0" borderId="15" xfId="0" applyNumberFormat="1" applyFont="1" applyBorder="1" applyAlignment="1">
      <alignment horizontal="right" wrapText="1"/>
    </xf>
    <xf numFmtId="181" fontId="4" fillId="0" borderId="15" xfId="0" applyNumberFormat="1" applyFont="1" applyBorder="1" applyAlignment="1">
      <alignment horizontal="right" vertical="top" wrapText="1"/>
    </xf>
    <xf numFmtId="181" fontId="4" fillId="0" borderId="16" xfId="0" applyNumberFormat="1" applyFont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shrinkToFit="1"/>
    </xf>
    <xf numFmtId="181" fontId="4" fillId="33" borderId="15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49" fontId="6" fillId="33" borderId="14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shrinkToFit="1"/>
    </xf>
    <xf numFmtId="181" fontId="6" fillId="33" borderId="15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shrinkToFit="1"/>
    </xf>
    <xf numFmtId="49" fontId="11" fillId="0" borderId="17" xfId="0" applyNumberFormat="1" applyFont="1" applyBorder="1" applyAlignment="1">
      <alignment horizontal="center" shrinkToFit="1"/>
    </xf>
    <xf numFmtId="2" fontId="11" fillId="0" borderId="18" xfId="0" applyNumberFormat="1" applyFont="1" applyBorder="1" applyAlignment="1">
      <alignment horizontal="right" wrapText="1"/>
    </xf>
    <xf numFmtId="49" fontId="12" fillId="0" borderId="14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shrinkToFit="1"/>
    </xf>
    <xf numFmtId="49" fontId="12" fillId="0" borderId="10" xfId="0" applyNumberFormat="1" applyFont="1" applyBorder="1" applyAlignment="1">
      <alignment horizontal="center" shrinkToFit="1"/>
    </xf>
    <xf numFmtId="2" fontId="12" fillId="0" borderId="18" xfId="0" applyNumberFormat="1" applyFont="1" applyBorder="1" applyAlignment="1">
      <alignment horizontal="right" wrapText="1"/>
    </xf>
    <xf numFmtId="49" fontId="13" fillId="0" borderId="14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shrinkToFit="1"/>
    </xf>
    <xf numFmtId="49" fontId="13" fillId="0" borderId="10" xfId="0" applyNumberFormat="1" applyFont="1" applyBorder="1" applyAlignment="1">
      <alignment horizontal="center" shrinkToFit="1"/>
    </xf>
    <xf numFmtId="2" fontId="13" fillId="0" borderId="18" xfId="0" applyNumberFormat="1" applyFont="1" applyBorder="1" applyAlignment="1">
      <alignment horizontal="right" wrapText="1"/>
    </xf>
    <xf numFmtId="49" fontId="9" fillId="0" borderId="14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shrinkToFit="1"/>
    </xf>
    <xf numFmtId="49" fontId="9" fillId="0" borderId="17" xfId="0" applyNumberFormat="1" applyFont="1" applyBorder="1" applyAlignment="1">
      <alignment horizontal="center" shrinkToFit="1"/>
    </xf>
    <xf numFmtId="2" fontId="9" fillId="0" borderId="18" xfId="0" applyNumberFormat="1" applyFont="1" applyBorder="1" applyAlignment="1">
      <alignment horizontal="right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shrinkToFit="1"/>
    </xf>
    <xf numFmtId="49" fontId="9" fillId="33" borderId="17" xfId="0" applyNumberFormat="1" applyFont="1" applyFill="1" applyBorder="1" applyAlignment="1">
      <alignment horizontal="center" shrinkToFit="1"/>
    </xf>
    <xf numFmtId="2" fontId="9" fillId="33" borderId="18" xfId="0" applyNumberFormat="1" applyFont="1" applyFill="1" applyBorder="1" applyAlignment="1">
      <alignment horizontal="right" wrapText="1"/>
    </xf>
    <xf numFmtId="2" fontId="13" fillId="0" borderId="18" xfId="0" applyNumberFormat="1" applyFont="1" applyFill="1" applyBorder="1" applyAlignment="1">
      <alignment horizontal="right" wrapText="1"/>
    </xf>
    <xf numFmtId="49" fontId="9" fillId="0" borderId="17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vertical="top" wrapText="1"/>
    </xf>
    <xf numFmtId="49" fontId="9" fillId="0" borderId="20" xfId="0" applyNumberFormat="1" applyFont="1" applyBorder="1" applyAlignment="1">
      <alignment horizontal="center" shrinkToFit="1"/>
    </xf>
    <xf numFmtId="49" fontId="9" fillId="0" borderId="21" xfId="0" applyNumberFormat="1" applyFont="1" applyBorder="1" applyAlignment="1">
      <alignment horizontal="center" shrinkToFit="1"/>
    </xf>
    <xf numFmtId="2" fontId="9" fillId="0" borderId="22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wrapText="1"/>
    </xf>
    <xf numFmtId="2" fontId="13" fillId="0" borderId="15" xfId="0" applyNumberFormat="1" applyFont="1" applyBorder="1" applyAlignment="1">
      <alignment horizontal="right" wrapText="1"/>
    </xf>
    <xf numFmtId="2" fontId="9" fillId="0" borderId="15" xfId="0" applyNumberFormat="1" applyFont="1" applyBorder="1" applyAlignment="1">
      <alignment horizontal="right" wrapText="1"/>
    </xf>
    <xf numFmtId="2" fontId="9" fillId="33" borderId="15" xfId="0" applyNumberFormat="1" applyFont="1" applyFill="1" applyBorder="1" applyAlignment="1">
      <alignment horizontal="right" wrapText="1"/>
    </xf>
    <xf numFmtId="2" fontId="13" fillId="0" borderId="15" xfId="0" applyNumberFormat="1" applyFont="1" applyFill="1" applyBorder="1" applyAlignment="1">
      <alignment horizontal="right" wrapText="1"/>
    </xf>
    <xf numFmtId="49" fontId="9" fillId="0" borderId="10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49" fontId="4" fillId="0" borderId="3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64" fillId="0" borderId="0" xfId="33" applyFont="1" applyBorder="1" applyAlignment="1">
      <alignment horizontal="right"/>
      <protection/>
    </xf>
    <xf numFmtId="0" fontId="65" fillId="0" borderId="0" xfId="33" applyFont="1" applyBorder="1" applyAlignment="1">
      <alignment horizontal="center" wrapText="1"/>
      <protection/>
    </xf>
    <xf numFmtId="0" fontId="66" fillId="0" borderId="23" xfId="33" applyFont="1" applyBorder="1" applyAlignment="1">
      <alignment wrapText="1"/>
      <protection/>
    </xf>
    <xf numFmtId="0" fontId="66" fillId="0" borderId="35" xfId="33" applyFont="1" applyBorder="1" applyAlignment="1">
      <alignment horizontal="center" wrapText="1"/>
      <protection/>
    </xf>
    <xf numFmtId="0" fontId="67" fillId="0" borderId="36" xfId="33" applyFont="1" applyBorder="1" applyAlignment="1">
      <alignment wrapText="1"/>
      <protection/>
    </xf>
    <xf numFmtId="0" fontId="66" fillId="0" borderId="14" xfId="33" applyFont="1" applyBorder="1" applyAlignment="1">
      <alignment horizontal="center"/>
      <protection/>
    </xf>
    <xf numFmtId="0" fontId="66" fillId="0" borderId="37" xfId="33" applyFont="1" applyBorder="1" applyAlignment="1">
      <alignment horizontal="center"/>
      <protection/>
    </xf>
    <xf numFmtId="0" fontId="66" fillId="0" borderId="38" xfId="33" applyFont="1" applyBorder="1" applyAlignment="1">
      <alignment horizontal="center"/>
      <protection/>
    </xf>
    <xf numFmtId="0" fontId="68" fillId="0" borderId="14" xfId="33" applyFont="1" applyBorder="1">
      <alignment/>
      <protection/>
    </xf>
    <xf numFmtId="0" fontId="68" fillId="0" borderId="37" xfId="33" applyFont="1" applyBorder="1" applyAlignment="1">
      <alignment wrapText="1"/>
      <protection/>
    </xf>
    <xf numFmtId="186" fontId="65" fillId="0" borderId="38" xfId="33" applyNumberFormat="1" applyFont="1" applyBorder="1">
      <alignment/>
      <protection/>
    </xf>
    <xf numFmtId="0" fontId="69" fillId="0" borderId="37" xfId="33" applyFont="1" applyBorder="1" applyAlignment="1">
      <alignment wrapText="1"/>
      <protection/>
    </xf>
    <xf numFmtId="186" fontId="69" fillId="0" borderId="38" xfId="33" applyNumberFormat="1" applyFont="1" applyBorder="1">
      <alignment/>
      <protection/>
    </xf>
    <xf numFmtId="0" fontId="70" fillId="0" borderId="14" xfId="33" applyFont="1" applyBorder="1">
      <alignment/>
      <protection/>
    </xf>
    <xf numFmtId="0" fontId="71" fillId="0" borderId="37" xfId="33" applyFont="1" applyBorder="1" applyAlignment="1">
      <alignment wrapText="1"/>
      <protection/>
    </xf>
    <xf numFmtId="186" fontId="71" fillId="0" borderId="38" xfId="33" applyNumberFormat="1" applyFont="1" applyBorder="1">
      <alignment/>
      <protection/>
    </xf>
    <xf numFmtId="0" fontId="72" fillId="0" borderId="14" xfId="33" applyFont="1" applyBorder="1">
      <alignment/>
      <protection/>
    </xf>
    <xf numFmtId="0" fontId="66" fillId="0" borderId="37" xfId="33" applyFont="1" applyBorder="1" applyAlignment="1">
      <alignment wrapText="1"/>
      <protection/>
    </xf>
    <xf numFmtId="186" fontId="66" fillId="0" borderId="38" xfId="33" applyNumberFormat="1" applyFont="1" applyBorder="1">
      <alignment/>
      <protection/>
    </xf>
    <xf numFmtId="0" fontId="72" fillId="0" borderId="37" xfId="33" applyFont="1" applyBorder="1">
      <alignment/>
      <protection/>
    </xf>
    <xf numFmtId="0" fontId="68" fillId="0" borderId="37" xfId="33" applyFont="1" applyBorder="1">
      <alignment/>
      <protection/>
    </xf>
    <xf numFmtId="0" fontId="67" fillId="0" borderId="14" xfId="33" applyFont="1" applyBorder="1">
      <alignment/>
      <protection/>
    </xf>
    <xf numFmtId="0" fontId="67" fillId="0" borderId="37" xfId="33" applyFont="1" applyBorder="1">
      <alignment/>
      <protection/>
    </xf>
    <xf numFmtId="186" fontId="73" fillId="0" borderId="38" xfId="33" applyNumberFormat="1" applyFont="1" applyBorder="1">
      <alignment/>
      <protection/>
    </xf>
    <xf numFmtId="0" fontId="74" fillId="0" borderId="37" xfId="33" applyFont="1" applyBorder="1" applyAlignment="1">
      <alignment wrapText="1"/>
      <protection/>
    </xf>
    <xf numFmtId="0" fontId="73" fillId="0" borderId="37" xfId="33" applyFont="1" applyBorder="1" applyAlignment="1">
      <alignment wrapText="1"/>
      <protection/>
    </xf>
    <xf numFmtId="1" fontId="72" fillId="0" borderId="14" xfId="33" applyNumberFormat="1" applyFont="1" applyBorder="1" applyAlignment="1">
      <alignment horizontal="left"/>
      <protection/>
    </xf>
    <xf numFmtId="0" fontId="72" fillId="0" borderId="32" xfId="33" applyFont="1" applyBorder="1">
      <alignment/>
      <protection/>
    </xf>
    <xf numFmtId="0" fontId="65" fillId="0" borderId="39" xfId="33" applyFont="1" applyBorder="1" applyAlignment="1">
      <alignment wrapText="1"/>
      <protection/>
    </xf>
    <xf numFmtId="186" fontId="65" fillId="0" borderId="40" xfId="33" applyNumberFormat="1" applyFont="1" applyBorder="1">
      <alignment/>
      <protection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4</xdr:row>
      <xdr:rowOff>152400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314325</xdr:colOff>
      <xdr:row>57</xdr:row>
      <xdr:rowOff>66675</xdr:rowOff>
    </xdr:from>
    <xdr:to>
      <xdr:col>0</xdr:col>
      <xdr:colOff>409575</xdr:colOff>
      <xdr:row>66</xdr:row>
      <xdr:rowOff>9525</xdr:rowOff>
    </xdr:to>
    <xdr:sp fLocksText="0">
      <xdr:nvSpPr>
        <xdr:cNvPr id="2" name="Надпись 5"/>
        <xdr:cNvSpPr txBox="1">
          <a:spLocks noChangeArrowheads="1"/>
        </xdr:cNvSpPr>
      </xdr:nvSpPr>
      <xdr:spPr>
        <a:xfrm>
          <a:off x="314325" y="10296525"/>
          <a:ext cx="952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74</xdr:row>
      <xdr:rowOff>66675</xdr:rowOff>
    </xdr:from>
    <xdr:to>
      <xdr:col>10</xdr:col>
      <xdr:colOff>276225</xdr:colOff>
      <xdr:row>75</xdr:row>
      <xdr:rowOff>152400</xdr:rowOff>
    </xdr:to>
    <xdr:sp fLocksText="0">
      <xdr:nvSpPr>
        <xdr:cNvPr id="3" name="Надпись 3"/>
        <xdr:cNvSpPr txBox="1">
          <a:spLocks noChangeArrowheads="1"/>
        </xdr:cNvSpPr>
      </xdr:nvSpPr>
      <xdr:spPr>
        <a:xfrm>
          <a:off x="257175" y="13049250"/>
          <a:ext cx="6877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9"/>
  <sheetViews>
    <sheetView tabSelected="1" zoomScalePageLayoutView="0" workbookViewId="0" topLeftCell="A1">
      <selection activeCell="A44" sqref="A44:BY44"/>
    </sheetView>
  </sheetViews>
  <sheetFormatPr defaultColWidth="9.00390625" defaultRowHeight="12.75"/>
  <cols>
    <col min="60" max="60" width="3.875" style="0" customWidth="1"/>
    <col min="61" max="64" width="9.125" style="0" hidden="1" customWidth="1"/>
    <col min="65" max="65" width="3.00390625" style="0" customWidth="1"/>
    <col min="66" max="68" width="9.125" style="0" hidden="1" customWidth="1"/>
    <col min="69" max="69" width="8.625" style="0" customWidth="1"/>
    <col min="70" max="72" width="9.125" style="0" hidden="1" customWidth="1"/>
  </cols>
  <sheetData>
    <row r="1" ht="12.75">
      <c r="A1" t="s">
        <v>288</v>
      </c>
    </row>
    <row r="2" ht="12.75">
      <c r="A2" t="s">
        <v>289</v>
      </c>
    </row>
    <row r="3" ht="12.75">
      <c r="A3" t="s">
        <v>290</v>
      </c>
    </row>
    <row r="5" ht="12.75">
      <c r="A5" t="s">
        <v>291</v>
      </c>
    </row>
    <row r="6" ht="12.75">
      <c r="A6" t="s">
        <v>292</v>
      </c>
    </row>
    <row r="9" spans="1:5" ht="12.75">
      <c r="A9" t="s">
        <v>293</v>
      </c>
      <c r="E9" t="s">
        <v>294</v>
      </c>
    </row>
    <row r="11" ht="12.75">
      <c r="A11" t="s">
        <v>295</v>
      </c>
    </row>
    <row r="12" ht="12.75">
      <c r="A12" t="s">
        <v>296</v>
      </c>
    </row>
    <row r="13" ht="12.75">
      <c r="A13" t="s">
        <v>297</v>
      </c>
    </row>
    <row r="14" ht="12.75">
      <c r="A14" t="s">
        <v>298</v>
      </c>
    </row>
    <row r="15" ht="12.75">
      <c r="A15" t="s">
        <v>299</v>
      </c>
    </row>
    <row r="16" ht="12.75">
      <c r="A16" t="s">
        <v>300</v>
      </c>
    </row>
    <row r="18" s="142" customFormat="1" ht="28.5" customHeight="1">
      <c r="A18" s="142" t="s">
        <v>316</v>
      </c>
    </row>
    <row r="19" ht="12.75">
      <c r="A19" t="s">
        <v>317</v>
      </c>
    </row>
    <row r="20" ht="12.75">
      <c r="A20" t="s">
        <v>301</v>
      </c>
    </row>
    <row r="21" ht="12.75">
      <c r="A21" t="s">
        <v>302</v>
      </c>
    </row>
    <row r="22" ht="12.75">
      <c r="A22" t="s">
        <v>318</v>
      </c>
    </row>
    <row r="23" ht="12.75">
      <c r="A23" t="s">
        <v>319</v>
      </c>
    </row>
    <row r="24" ht="12.75">
      <c r="A24" t="s">
        <v>303</v>
      </c>
    </row>
    <row r="25" ht="12.75">
      <c r="A25" t="s">
        <v>304</v>
      </c>
    </row>
    <row r="26" ht="12.75">
      <c r="A26" t="s">
        <v>305</v>
      </c>
    </row>
    <row r="27" ht="12.75">
      <c r="A27" t="s">
        <v>306</v>
      </c>
    </row>
    <row r="30" ht="12.75">
      <c r="A30" t="s">
        <v>307</v>
      </c>
    </row>
    <row r="31" ht="12.75">
      <c r="A31" t="s">
        <v>308</v>
      </c>
    </row>
    <row r="38" ht="12.75">
      <c r="A38" t="s">
        <v>309</v>
      </c>
    </row>
    <row r="39" ht="12.75">
      <c r="A39" t="s">
        <v>310</v>
      </c>
    </row>
    <row r="40" ht="12.75">
      <c r="A40" t="s">
        <v>311</v>
      </c>
    </row>
    <row r="42" ht="12.75">
      <c r="A42" t="s">
        <v>312</v>
      </c>
    </row>
    <row r="44" spans="1:77" ht="75.75" customHeight="1">
      <c r="A44" s="144" t="s">
        <v>313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</row>
    <row r="46" spans="1:19" ht="12.75">
      <c r="A46" s="143" t="s">
        <v>314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</row>
    <row r="48" spans="1:16" ht="12.75">
      <c r="A48" s="143" t="s">
        <v>315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1:16" ht="12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</sheetData>
  <sheetProtection/>
  <mergeCells count="4">
    <mergeCell ref="A18:IV18"/>
    <mergeCell ref="A48:P49"/>
    <mergeCell ref="A46:S46"/>
    <mergeCell ref="A44:BY4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56">
      <selection activeCell="A42" sqref="A42"/>
    </sheetView>
  </sheetViews>
  <sheetFormatPr defaultColWidth="9.00390625" defaultRowHeight="12.75"/>
  <cols>
    <col min="1" max="1" width="20.375" style="0" customWidth="1"/>
    <col min="2" max="2" width="27.25390625" style="0" customWidth="1"/>
    <col min="3" max="3" width="40.125" style="0" customWidth="1"/>
  </cols>
  <sheetData>
    <row r="1" spans="1:3" ht="12.75">
      <c r="A1" s="111" t="s">
        <v>206</v>
      </c>
      <c r="B1" s="111"/>
      <c r="C1" s="111"/>
    </row>
    <row r="2" spans="1:3" ht="12.75">
      <c r="A2" s="111" t="s">
        <v>207</v>
      </c>
      <c r="B2" s="111"/>
      <c r="C2" s="111"/>
    </row>
    <row r="3" spans="1:3" ht="12.75">
      <c r="A3" s="111" t="s">
        <v>208</v>
      </c>
      <c r="B3" s="111"/>
      <c r="C3" s="111"/>
    </row>
    <row r="4" spans="1:3" ht="12.75">
      <c r="A4" s="111" t="s">
        <v>209</v>
      </c>
      <c r="B4" s="111"/>
      <c r="C4" s="111"/>
    </row>
    <row r="5" spans="1:3" ht="12.75">
      <c r="A5" s="111" t="s">
        <v>205</v>
      </c>
      <c r="B5" s="111"/>
      <c r="C5" s="111"/>
    </row>
    <row r="6" spans="1:3" ht="16.5" thickBot="1">
      <c r="A6" s="112" t="s">
        <v>210</v>
      </c>
      <c r="B6" s="112"/>
      <c r="C6" s="112"/>
    </row>
    <row r="7" spans="1:3" ht="48.75" customHeight="1">
      <c r="A7" s="113" t="s">
        <v>211</v>
      </c>
      <c r="B7" s="114" t="s">
        <v>212</v>
      </c>
      <c r="C7" s="115" t="s">
        <v>213</v>
      </c>
    </row>
    <row r="8" spans="1:3" ht="12.75">
      <c r="A8" s="116">
        <v>1</v>
      </c>
      <c r="B8" s="117">
        <v>2</v>
      </c>
      <c r="C8" s="118">
        <v>3</v>
      </c>
    </row>
    <row r="9" spans="1:3" ht="32.25" customHeight="1">
      <c r="A9" s="119" t="s">
        <v>214</v>
      </c>
      <c r="B9" s="120" t="s">
        <v>215</v>
      </c>
      <c r="C9" s="121">
        <v>3826.7</v>
      </c>
    </row>
    <row r="10" spans="1:3" ht="19.5" customHeight="1">
      <c r="A10" s="119" t="s">
        <v>216</v>
      </c>
      <c r="B10" s="122" t="s">
        <v>217</v>
      </c>
      <c r="C10" s="123">
        <v>700</v>
      </c>
    </row>
    <row r="11" spans="1:3" ht="14.25" customHeight="1">
      <c r="A11" s="124" t="s">
        <v>218</v>
      </c>
      <c r="B11" s="125" t="s">
        <v>219</v>
      </c>
      <c r="C11" s="126">
        <f>C10</f>
        <v>700</v>
      </c>
    </row>
    <row r="12" spans="1:3" ht="126.75" customHeight="1">
      <c r="A12" s="127" t="s">
        <v>220</v>
      </c>
      <c r="B12" s="128" t="s">
        <v>221</v>
      </c>
      <c r="C12" s="129">
        <f>C10</f>
        <v>700</v>
      </c>
    </row>
    <row r="13" spans="1:3" ht="48.75" customHeight="1">
      <c r="A13" s="119" t="s">
        <v>222</v>
      </c>
      <c r="B13" s="122" t="s">
        <v>223</v>
      </c>
      <c r="C13" s="123">
        <f>SUM(C14)</f>
        <v>740</v>
      </c>
    </row>
    <row r="14" spans="1:3" ht="57.75" customHeight="1">
      <c r="A14" s="124" t="s">
        <v>224</v>
      </c>
      <c r="B14" s="125" t="s">
        <v>225</v>
      </c>
      <c r="C14" s="126">
        <f>C15+C16+C17+C18</f>
        <v>740</v>
      </c>
    </row>
    <row r="15" spans="1:3" ht="384">
      <c r="A15" s="127" t="s">
        <v>226</v>
      </c>
      <c r="B15" s="128" t="s">
        <v>227</v>
      </c>
      <c r="C15" s="129">
        <v>259</v>
      </c>
    </row>
    <row r="16" spans="1:3" ht="142.5" customHeight="1">
      <c r="A16" s="127" t="s">
        <v>228</v>
      </c>
      <c r="B16" s="128" t="s">
        <v>229</v>
      </c>
      <c r="C16" s="129">
        <v>7.4</v>
      </c>
    </row>
    <row r="17" spans="1:3" ht="126.75" customHeight="1">
      <c r="A17" s="127" t="s">
        <v>230</v>
      </c>
      <c r="B17" s="128" t="s">
        <v>231</v>
      </c>
      <c r="C17" s="129">
        <v>473.6</v>
      </c>
    </row>
    <row r="18" spans="1:3" ht="122.25" customHeight="1">
      <c r="A18" s="127" t="s">
        <v>232</v>
      </c>
      <c r="B18" s="128" t="s">
        <v>233</v>
      </c>
      <c r="C18" s="129"/>
    </row>
    <row r="19" spans="1:3" ht="24" customHeight="1">
      <c r="A19" s="119" t="s">
        <v>234</v>
      </c>
      <c r="B19" s="122" t="s">
        <v>235</v>
      </c>
      <c r="C19" s="123">
        <f>SUM(C20)</f>
        <v>3.5</v>
      </c>
    </row>
    <row r="20" spans="1:3" ht="12.75">
      <c r="A20" s="127" t="s">
        <v>236</v>
      </c>
      <c r="B20" s="130" t="s">
        <v>237</v>
      </c>
      <c r="C20" s="129">
        <v>3.5</v>
      </c>
    </row>
    <row r="21" spans="1:3" ht="12.75">
      <c r="A21" s="119" t="s">
        <v>238</v>
      </c>
      <c r="B21" s="131" t="s">
        <v>239</v>
      </c>
      <c r="C21" s="123">
        <f>C22</f>
        <v>270</v>
      </c>
    </row>
    <row r="22" spans="1:3" ht="12.75">
      <c r="A22" s="132" t="s">
        <v>240</v>
      </c>
      <c r="B22" s="133" t="s">
        <v>241</v>
      </c>
      <c r="C22" s="134">
        <v>270</v>
      </c>
    </row>
    <row r="23" spans="1:3" ht="86.25" customHeight="1">
      <c r="A23" s="127" t="s">
        <v>242</v>
      </c>
      <c r="B23" s="135" t="s">
        <v>243</v>
      </c>
      <c r="C23" s="129">
        <f>C21</f>
        <v>270</v>
      </c>
    </row>
    <row r="24" spans="1:3" ht="24">
      <c r="A24" s="132" t="s">
        <v>244</v>
      </c>
      <c r="B24" s="136" t="s">
        <v>245</v>
      </c>
      <c r="C24" s="134">
        <f>C25+C26</f>
        <v>2009</v>
      </c>
    </row>
    <row r="25" spans="1:3" ht="60.75" customHeight="1">
      <c r="A25" s="127" t="s">
        <v>246</v>
      </c>
      <c r="B25" s="128" t="s">
        <v>247</v>
      </c>
      <c r="C25" s="129">
        <v>409</v>
      </c>
    </row>
    <row r="26" spans="1:3" ht="65.25" customHeight="1">
      <c r="A26" s="127" t="s">
        <v>248</v>
      </c>
      <c r="B26" s="128" t="s">
        <v>249</v>
      </c>
      <c r="C26" s="129">
        <v>1600</v>
      </c>
    </row>
    <row r="27" spans="1:3" ht="24.75" customHeight="1">
      <c r="A27" s="119" t="s">
        <v>250</v>
      </c>
      <c r="B27" s="122" t="s">
        <v>251</v>
      </c>
      <c r="C27" s="123">
        <v>25</v>
      </c>
    </row>
    <row r="28" spans="1:3" ht="384">
      <c r="A28" s="124" t="s">
        <v>252</v>
      </c>
      <c r="B28" s="125" t="s">
        <v>253</v>
      </c>
      <c r="C28" s="126">
        <f>C27</f>
        <v>25</v>
      </c>
    </row>
    <row r="29" spans="1:3" ht="30" customHeight="1">
      <c r="A29" s="119" t="s">
        <v>254</v>
      </c>
      <c r="B29" s="122" t="s">
        <v>255</v>
      </c>
      <c r="C29" s="123">
        <v>68</v>
      </c>
    </row>
    <row r="30" spans="1:3" ht="58.5" customHeight="1">
      <c r="A30" s="124" t="s">
        <v>256</v>
      </c>
      <c r="B30" s="125" t="s">
        <v>257</v>
      </c>
      <c r="C30" s="126">
        <f>C29</f>
        <v>68</v>
      </c>
    </row>
    <row r="31" spans="1:3" ht="27.75" customHeight="1">
      <c r="A31" s="127" t="s">
        <v>258</v>
      </c>
      <c r="B31" s="122" t="s">
        <v>259</v>
      </c>
      <c r="C31" s="123">
        <v>11.2</v>
      </c>
    </row>
    <row r="32" spans="1:3" ht="66.75" customHeight="1">
      <c r="A32" s="127" t="s">
        <v>260</v>
      </c>
      <c r="B32" s="128" t="s">
        <v>261</v>
      </c>
      <c r="C32" s="129">
        <f>C31</f>
        <v>11.2</v>
      </c>
    </row>
    <row r="33" spans="1:3" ht="27" customHeight="1">
      <c r="A33" s="119" t="s">
        <v>262</v>
      </c>
      <c r="B33" s="122" t="s">
        <v>263</v>
      </c>
      <c r="C33" s="123">
        <f>C34+C42+C43</f>
        <v>35437.270000000004</v>
      </c>
    </row>
    <row r="34" spans="1:3" ht="45" customHeight="1">
      <c r="A34" s="132" t="s">
        <v>264</v>
      </c>
      <c r="B34" s="136" t="s">
        <v>265</v>
      </c>
      <c r="C34" s="134">
        <f>C35+C36+C37+C38+C39+C41+C40</f>
        <v>33589.72</v>
      </c>
    </row>
    <row r="35" spans="1:3" ht="33" customHeight="1">
      <c r="A35" s="127" t="s">
        <v>266</v>
      </c>
      <c r="B35" s="128" t="s">
        <v>267</v>
      </c>
      <c r="C35" s="129">
        <v>3077.4</v>
      </c>
    </row>
    <row r="36" spans="1:3" ht="49.5" customHeight="1">
      <c r="A36" s="127" t="s">
        <v>268</v>
      </c>
      <c r="B36" s="128" t="s">
        <v>269</v>
      </c>
      <c r="C36" s="129">
        <v>3641.16</v>
      </c>
    </row>
    <row r="37" spans="1:3" ht="75.75" customHeight="1">
      <c r="A37" s="127" t="s">
        <v>270</v>
      </c>
      <c r="B37" s="128" t="s">
        <v>271</v>
      </c>
      <c r="C37" s="129">
        <v>153.1</v>
      </c>
    </row>
    <row r="38" spans="1:3" ht="63" customHeight="1">
      <c r="A38" s="127" t="s">
        <v>272</v>
      </c>
      <c r="B38" s="128" t="s">
        <v>273</v>
      </c>
      <c r="C38" s="129">
        <v>38.8</v>
      </c>
    </row>
    <row r="39" spans="1:3" ht="81" customHeight="1">
      <c r="A39" s="127" t="s">
        <v>274</v>
      </c>
      <c r="B39" s="128" t="s">
        <v>275</v>
      </c>
      <c r="C39" s="129">
        <v>64.8</v>
      </c>
    </row>
    <row r="40" spans="1:3" ht="72" customHeight="1">
      <c r="A40" s="137" t="s">
        <v>276</v>
      </c>
      <c r="B40" s="128" t="s">
        <v>277</v>
      </c>
      <c r="C40" s="129">
        <v>22553.35</v>
      </c>
    </row>
    <row r="41" spans="1:3" ht="48.75" customHeight="1">
      <c r="A41" s="127" t="s">
        <v>278</v>
      </c>
      <c r="B41" s="128" t="s">
        <v>279</v>
      </c>
      <c r="C41" s="129">
        <v>4061.11</v>
      </c>
    </row>
    <row r="42" spans="1:3" ht="90.75" customHeight="1">
      <c r="A42" s="127" t="s">
        <v>280</v>
      </c>
      <c r="B42" s="128" t="s">
        <v>281</v>
      </c>
      <c r="C42" s="129">
        <v>54.14</v>
      </c>
    </row>
    <row r="43" spans="1:3" ht="27" customHeight="1">
      <c r="A43" s="132" t="s">
        <v>282</v>
      </c>
      <c r="B43" s="136" t="s">
        <v>283</v>
      </c>
      <c r="C43" s="129">
        <f>C44</f>
        <v>1793.41</v>
      </c>
    </row>
    <row r="44" spans="1:3" ht="39.75" customHeight="1">
      <c r="A44" s="127" t="s">
        <v>284</v>
      </c>
      <c r="B44" s="128" t="s">
        <v>285</v>
      </c>
      <c r="C44" s="129">
        <v>1793.41</v>
      </c>
    </row>
    <row r="45" spans="1:3" ht="16.5" thickBot="1">
      <c r="A45" s="138"/>
      <c r="B45" s="139" t="s">
        <v>286</v>
      </c>
      <c r="C45" s="140">
        <f>C33+C9</f>
        <v>39263.97</v>
      </c>
    </row>
    <row r="46" spans="1:3" ht="43.5" customHeight="1">
      <c r="A46" s="141" t="s">
        <v>287</v>
      </c>
      <c r="B46" s="141"/>
      <c r="C46" s="141"/>
    </row>
  </sheetData>
  <sheetProtection/>
  <mergeCells count="7">
    <mergeCell ref="A46:C46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4">
      <selection activeCell="G20" sqref="G20"/>
    </sheetView>
  </sheetViews>
  <sheetFormatPr defaultColWidth="9.00390625" defaultRowHeight="12.75"/>
  <cols>
    <col min="1" max="1" width="60.25390625" style="0" customWidth="1"/>
    <col min="2" max="2" width="15.75390625" style="0" customWidth="1"/>
    <col min="3" max="3" width="24.00390625" style="0" customWidth="1"/>
  </cols>
  <sheetData>
    <row r="1" spans="1:3" ht="15">
      <c r="A1" s="12"/>
      <c r="B1" s="12"/>
      <c r="C1" s="13" t="s">
        <v>51</v>
      </c>
    </row>
    <row r="2" spans="1:3" ht="12" customHeight="1">
      <c r="A2" s="97" t="s">
        <v>61</v>
      </c>
      <c r="B2" s="97"/>
      <c r="C2" s="97"/>
    </row>
    <row r="3" spans="1:3" ht="15">
      <c r="A3" s="97" t="s">
        <v>0</v>
      </c>
      <c r="B3" s="97"/>
      <c r="C3" s="97"/>
    </row>
    <row r="4" spans="1:3" ht="15">
      <c r="A4" s="97" t="s">
        <v>54</v>
      </c>
      <c r="B4" s="98"/>
      <c r="C4" s="98"/>
    </row>
    <row r="5" spans="1:3" ht="14.25">
      <c r="A5" s="99" t="s">
        <v>203</v>
      </c>
      <c r="B5" s="98"/>
      <c r="C5" s="98"/>
    </row>
    <row r="6" spans="1:3" ht="15.75">
      <c r="A6" s="1"/>
      <c r="B6" s="1"/>
      <c r="C6" s="1"/>
    </row>
    <row r="7" spans="1:3" ht="60" customHeight="1" thickBot="1">
      <c r="A7" s="100" t="s">
        <v>59</v>
      </c>
      <c r="B7" s="100"/>
      <c r="C7" s="100"/>
    </row>
    <row r="8" spans="1:3" ht="15.75">
      <c r="A8" s="14"/>
      <c r="B8" s="15"/>
      <c r="C8" s="16" t="s">
        <v>46</v>
      </c>
    </row>
    <row r="9" spans="1:3" ht="12.75">
      <c r="A9" s="17" t="s">
        <v>1</v>
      </c>
      <c r="B9" s="4" t="s">
        <v>2</v>
      </c>
      <c r="C9" s="18" t="s">
        <v>57</v>
      </c>
    </row>
    <row r="10" spans="1:3" ht="17.25" customHeight="1">
      <c r="A10" s="19" t="s">
        <v>3</v>
      </c>
      <c r="B10" s="5" t="s">
        <v>4</v>
      </c>
      <c r="C10" s="20">
        <f>C11+C12+C13+C15+C16</f>
        <v>4485.16</v>
      </c>
    </row>
    <row r="11" spans="1:3" ht="24">
      <c r="A11" s="21" t="s">
        <v>5</v>
      </c>
      <c r="B11" s="10" t="s">
        <v>6</v>
      </c>
      <c r="C11" s="22">
        <v>692.12</v>
      </c>
    </row>
    <row r="12" spans="1:3" ht="36">
      <c r="A12" s="21" t="s">
        <v>7</v>
      </c>
      <c r="B12" s="9" t="s">
        <v>8</v>
      </c>
      <c r="C12" s="22">
        <v>3193.51</v>
      </c>
    </row>
    <row r="13" spans="1:3" ht="24" customHeight="1">
      <c r="A13" s="21" t="s">
        <v>52</v>
      </c>
      <c r="B13" s="9" t="s">
        <v>53</v>
      </c>
      <c r="C13" s="22">
        <v>24.81</v>
      </c>
    </row>
    <row r="14" spans="1:3" ht="0.75" customHeight="1">
      <c r="A14" s="21" t="s">
        <v>42</v>
      </c>
      <c r="B14" s="9" t="s">
        <v>41</v>
      </c>
      <c r="C14" s="22"/>
    </row>
    <row r="15" spans="1:3" s="28" customFormat="1" ht="12.75">
      <c r="A15" s="29" t="s">
        <v>50</v>
      </c>
      <c r="B15" s="30" t="s">
        <v>49</v>
      </c>
      <c r="C15" s="31">
        <v>17.3</v>
      </c>
    </row>
    <row r="16" spans="1:3" ht="12.75">
      <c r="A16" s="21" t="s">
        <v>9</v>
      </c>
      <c r="B16" s="9" t="s">
        <v>36</v>
      </c>
      <c r="C16" s="22">
        <v>557.42</v>
      </c>
    </row>
    <row r="17" spans="1:3" ht="12.75">
      <c r="A17" s="19" t="s">
        <v>10</v>
      </c>
      <c r="B17" s="5" t="s">
        <v>11</v>
      </c>
      <c r="C17" s="20">
        <f>SUM(C18)</f>
        <v>153.1</v>
      </c>
    </row>
    <row r="18" spans="1:3" ht="14.25" customHeight="1">
      <c r="A18" s="21" t="s">
        <v>12</v>
      </c>
      <c r="B18" s="9" t="s">
        <v>13</v>
      </c>
      <c r="C18" s="22">
        <v>153.1</v>
      </c>
    </row>
    <row r="19" spans="1:3" s="28" customFormat="1" ht="13.5" customHeight="1">
      <c r="A19" s="25" t="s">
        <v>14</v>
      </c>
      <c r="B19" s="26" t="s">
        <v>15</v>
      </c>
      <c r="C19" s="27">
        <f>SUM(C20)</f>
        <v>3529.7</v>
      </c>
    </row>
    <row r="20" spans="1:3" s="28" customFormat="1" ht="25.5" customHeight="1">
      <c r="A20" s="29" t="s">
        <v>63</v>
      </c>
      <c r="B20" s="30" t="s">
        <v>16</v>
      </c>
      <c r="C20" s="31">
        <v>3529.7</v>
      </c>
    </row>
    <row r="21" spans="1:3" ht="12.75">
      <c r="A21" s="19" t="s">
        <v>18</v>
      </c>
      <c r="B21" s="5" t="s">
        <v>17</v>
      </c>
      <c r="C21" s="20">
        <f>SUM(C22+C23)</f>
        <v>23366.35</v>
      </c>
    </row>
    <row r="22" spans="1:3" ht="12.75">
      <c r="A22" s="21" t="s">
        <v>48</v>
      </c>
      <c r="B22" s="9" t="s">
        <v>47</v>
      </c>
      <c r="C22" s="22">
        <v>23337.35</v>
      </c>
    </row>
    <row r="23" spans="1:3" ht="12.75">
      <c r="A23" s="21" t="s">
        <v>19</v>
      </c>
      <c r="B23" s="9" t="s">
        <v>20</v>
      </c>
      <c r="C23" s="22">
        <v>29</v>
      </c>
    </row>
    <row r="24" spans="1:3" ht="11.25" customHeight="1">
      <c r="A24" s="19" t="s">
        <v>21</v>
      </c>
      <c r="B24" s="5" t="s">
        <v>22</v>
      </c>
      <c r="C24" s="20">
        <f>C26+C27</f>
        <v>1406.21</v>
      </c>
    </row>
    <row r="25" spans="1:3" ht="12.75" hidden="1">
      <c r="A25" s="21" t="s">
        <v>43</v>
      </c>
      <c r="B25" s="9" t="s">
        <v>44</v>
      </c>
      <c r="C25" s="22"/>
    </row>
    <row r="26" spans="1:3" ht="12.75">
      <c r="A26" s="21" t="s">
        <v>23</v>
      </c>
      <c r="B26" s="9" t="s">
        <v>24</v>
      </c>
      <c r="C26" s="22">
        <v>1105.59</v>
      </c>
    </row>
    <row r="27" spans="1:3" ht="12.75">
      <c r="A27" s="21" t="s">
        <v>25</v>
      </c>
      <c r="B27" s="9" t="s">
        <v>26</v>
      </c>
      <c r="C27" s="22">
        <v>300.62</v>
      </c>
    </row>
    <row r="28" spans="1:3" ht="12.75">
      <c r="A28" s="19" t="s">
        <v>60</v>
      </c>
      <c r="B28" s="5" t="s">
        <v>27</v>
      </c>
      <c r="C28" s="20">
        <f>SUM(C29)</f>
        <v>843.06</v>
      </c>
    </row>
    <row r="29" spans="1:3" ht="12.75">
      <c r="A29" s="21" t="s">
        <v>32</v>
      </c>
      <c r="B29" s="9" t="s">
        <v>28</v>
      </c>
      <c r="C29" s="22">
        <v>843.06</v>
      </c>
    </row>
    <row r="30" spans="1:3" ht="12.75">
      <c r="A30" s="19" t="s">
        <v>35</v>
      </c>
      <c r="B30" s="5" t="s">
        <v>29</v>
      </c>
      <c r="C30" s="20">
        <f>SUM(C31+C32)</f>
        <v>5588.59</v>
      </c>
    </row>
    <row r="31" spans="1:3" ht="12.75">
      <c r="A31" s="21" t="s">
        <v>34</v>
      </c>
      <c r="B31" s="9" t="s">
        <v>30</v>
      </c>
      <c r="C31" s="22">
        <v>154.03</v>
      </c>
    </row>
    <row r="32" spans="1:3" ht="12.75">
      <c r="A32" s="21" t="s">
        <v>45</v>
      </c>
      <c r="B32" s="9" t="s">
        <v>31</v>
      </c>
      <c r="C32" s="22">
        <v>5434.56</v>
      </c>
    </row>
    <row r="33" spans="1:3" ht="12.75">
      <c r="A33" s="19" t="s">
        <v>65</v>
      </c>
      <c r="B33" s="5" t="s">
        <v>64</v>
      </c>
      <c r="C33" s="20">
        <f>SUM(C34)</f>
        <v>5</v>
      </c>
    </row>
    <row r="34" spans="1:3" ht="12.75">
      <c r="A34" s="21" t="s">
        <v>56</v>
      </c>
      <c r="B34" s="9" t="s">
        <v>55</v>
      </c>
      <c r="C34" s="22">
        <v>5</v>
      </c>
    </row>
    <row r="35" spans="1:3" ht="0.75" customHeight="1">
      <c r="A35" s="19" t="s">
        <v>39</v>
      </c>
      <c r="B35" s="5" t="s">
        <v>37</v>
      </c>
      <c r="C35" s="20">
        <f>SUM(C36)</f>
        <v>0</v>
      </c>
    </row>
    <row r="36" spans="1:3" ht="24" hidden="1">
      <c r="A36" s="21" t="s">
        <v>40</v>
      </c>
      <c r="B36" s="9" t="s">
        <v>38</v>
      </c>
      <c r="C36" s="22"/>
    </row>
    <row r="37" spans="1:3" ht="12.75">
      <c r="A37" s="19"/>
      <c r="B37" s="6"/>
      <c r="C37" s="23"/>
    </row>
    <row r="38" spans="1:3" ht="13.5" thickBot="1">
      <c r="A38" s="95" t="s">
        <v>33</v>
      </c>
      <c r="B38" s="96"/>
      <c r="C38" s="24">
        <f>C33+C30+C28+C24+C21+C19+C17+C10</f>
        <v>39377.17</v>
      </c>
    </row>
    <row r="39" spans="1:3" ht="12.75">
      <c r="A39" s="2"/>
      <c r="B39" s="2"/>
      <c r="C39" s="3"/>
    </row>
    <row r="40" spans="1:3" ht="15">
      <c r="A40" s="8" t="s">
        <v>58</v>
      </c>
      <c r="B40" s="7"/>
      <c r="C40" s="11" t="s">
        <v>62</v>
      </c>
    </row>
  </sheetData>
  <sheetProtection/>
  <mergeCells count="6">
    <mergeCell ref="A38:B38"/>
    <mergeCell ref="A2:C2"/>
    <mergeCell ref="A3:C3"/>
    <mergeCell ref="A4:C4"/>
    <mergeCell ref="A5:C5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zoomScalePageLayoutView="0" workbookViewId="0" topLeftCell="A112">
      <selection activeCell="G96" sqref="G96"/>
    </sheetView>
  </sheetViews>
  <sheetFormatPr defaultColWidth="9.00390625" defaultRowHeight="12.75"/>
  <cols>
    <col min="1" max="1" width="42.625" style="0" customWidth="1"/>
    <col min="2" max="2" width="11.00390625" style="0" customWidth="1"/>
    <col min="3" max="3" width="11.625" style="0" customWidth="1"/>
    <col min="4" max="4" width="10.875" style="32" customWidth="1"/>
    <col min="5" max="5" width="13.00390625" style="0" customWidth="1"/>
  </cols>
  <sheetData>
    <row r="1" spans="1:5" ht="12.75">
      <c r="A1" s="34"/>
      <c r="B1" s="34"/>
      <c r="C1" s="34"/>
      <c r="D1" s="103" t="s">
        <v>66</v>
      </c>
      <c r="E1" s="103"/>
    </row>
    <row r="2" spans="1:5" ht="12.75">
      <c r="A2" s="103" t="s">
        <v>67</v>
      </c>
      <c r="B2" s="103"/>
      <c r="C2" s="103"/>
      <c r="D2" s="103"/>
      <c r="E2" s="103"/>
    </row>
    <row r="3" spans="1:5" ht="12.75">
      <c r="A3" s="103" t="s">
        <v>0</v>
      </c>
      <c r="B3" s="103"/>
      <c r="C3" s="103"/>
      <c r="D3" s="103"/>
      <c r="E3" s="103"/>
    </row>
    <row r="4" spans="1:5" ht="12.75">
      <c r="A4" s="103" t="s">
        <v>54</v>
      </c>
      <c r="B4" s="104"/>
      <c r="C4" s="104"/>
      <c r="D4" s="104"/>
      <c r="E4" s="104"/>
    </row>
    <row r="5" spans="1:5" ht="12.75">
      <c r="A5" s="105" t="s">
        <v>205</v>
      </c>
      <c r="B5" s="104"/>
      <c r="C5" s="104"/>
      <c r="D5" s="104"/>
      <c r="E5" s="104"/>
    </row>
    <row r="6" spans="1:5" ht="12.75">
      <c r="A6" s="35"/>
      <c r="B6" s="35"/>
      <c r="C6" s="35"/>
      <c r="D6" s="35"/>
      <c r="E6" s="35"/>
    </row>
    <row r="7" spans="1:5" ht="12.75">
      <c r="A7" s="106" t="s">
        <v>68</v>
      </c>
      <c r="B7" s="106"/>
      <c r="C7" s="106"/>
      <c r="D7" s="106"/>
      <c r="E7" s="106"/>
    </row>
    <row r="8" spans="1:5" ht="12.75">
      <c r="A8" s="36"/>
      <c r="B8" s="36"/>
      <c r="C8" s="36"/>
      <c r="D8" s="36"/>
      <c r="E8" s="37" t="s">
        <v>46</v>
      </c>
    </row>
    <row r="9" spans="1:5" ht="22.5">
      <c r="A9" s="38" t="s">
        <v>1</v>
      </c>
      <c r="B9" s="38" t="s">
        <v>2</v>
      </c>
      <c r="C9" s="38" t="s">
        <v>69</v>
      </c>
      <c r="D9" s="38" t="s">
        <v>70</v>
      </c>
      <c r="E9" s="38" t="s">
        <v>57</v>
      </c>
    </row>
    <row r="10" spans="1:5" ht="12.75">
      <c r="A10" s="39" t="s">
        <v>3</v>
      </c>
      <c r="B10" s="40" t="s">
        <v>4</v>
      </c>
      <c r="C10" s="41"/>
      <c r="D10" s="40"/>
      <c r="E10" s="42">
        <f>E11+E16+E23+E33+E28</f>
        <v>4485.16</v>
      </c>
    </row>
    <row r="11" spans="1:5" ht="22.5">
      <c r="A11" s="43" t="s">
        <v>5</v>
      </c>
      <c r="B11" s="44" t="s">
        <v>6</v>
      </c>
      <c r="C11" s="45"/>
      <c r="D11" s="46"/>
      <c r="E11" s="47">
        <v>692.12</v>
      </c>
    </row>
    <row r="12" spans="1:5" ht="22.5">
      <c r="A12" s="48" t="s">
        <v>71</v>
      </c>
      <c r="B12" s="44" t="s">
        <v>6</v>
      </c>
      <c r="C12" s="45" t="s">
        <v>72</v>
      </c>
      <c r="D12" s="46"/>
      <c r="E12" s="47">
        <f>E11</f>
        <v>692.12</v>
      </c>
    </row>
    <row r="13" spans="1:5" ht="22.5">
      <c r="A13" s="48" t="s">
        <v>73</v>
      </c>
      <c r="B13" s="49" t="s">
        <v>6</v>
      </c>
      <c r="C13" s="50" t="s">
        <v>74</v>
      </c>
      <c r="D13" s="51"/>
      <c r="E13" s="52">
        <f>E11</f>
        <v>692.12</v>
      </c>
    </row>
    <row r="14" spans="1:5" ht="12.75">
      <c r="A14" s="53" t="s">
        <v>75</v>
      </c>
      <c r="B14" s="54" t="s">
        <v>6</v>
      </c>
      <c r="C14" s="55" t="s">
        <v>76</v>
      </c>
      <c r="D14" s="54"/>
      <c r="E14" s="56">
        <f>E11</f>
        <v>692.12</v>
      </c>
    </row>
    <row r="15" spans="1:5" ht="56.25">
      <c r="A15" s="53" t="s">
        <v>77</v>
      </c>
      <c r="B15" s="54" t="s">
        <v>6</v>
      </c>
      <c r="C15" s="55" t="s">
        <v>76</v>
      </c>
      <c r="D15" s="54" t="s">
        <v>78</v>
      </c>
      <c r="E15" s="56">
        <f>E11</f>
        <v>692.12</v>
      </c>
    </row>
    <row r="16" spans="1:5" ht="33.75">
      <c r="A16" s="43" t="s">
        <v>79</v>
      </c>
      <c r="B16" s="46" t="s">
        <v>8</v>
      </c>
      <c r="C16" s="45"/>
      <c r="D16" s="46"/>
      <c r="E16" s="47">
        <f>E20+E21+E22</f>
        <v>3193.51</v>
      </c>
    </row>
    <row r="17" spans="1:5" ht="22.5">
      <c r="A17" s="43" t="s">
        <v>71</v>
      </c>
      <c r="B17" s="46" t="s">
        <v>8</v>
      </c>
      <c r="C17" s="45" t="s">
        <v>72</v>
      </c>
      <c r="D17" s="46"/>
      <c r="E17" s="47">
        <f>E16</f>
        <v>3193.51</v>
      </c>
    </row>
    <row r="18" spans="1:5" ht="12.75">
      <c r="A18" s="48" t="s">
        <v>80</v>
      </c>
      <c r="B18" s="51" t="s">
        <v>8</v>
      </c>
      <c r="C18" s="50" t="s">
        <v>81</v>
      </c>
      <c r="D18" s="51"/>
      <c r="E18" s="52">
        <f>E16</f>
        <v>3193.51</v>
      </c>
    </row>
    <row r="19" spans="1:5" ht="12.75">
      <c r="A19" s="53" t="s">
        <v>82</v>
      </c>
      <c r="B19" s="54" t="s">
        <v>8</v>
      </c>
      <c r="C19" s="55" t="s">
        <v>83</v>
      </c>
      <c r="D19" s="54"/>
      <c r="E19" s="56">
        <f>E16</f>
        <v>3193.51</v>
      </c>
    </row>
    <row r="20" spans="1:5" ht="56.25">
      <c r="A20" s="53" t="s">
        <v>77</v>
      </c>
      <c r="B20" s="54" t="s">
        <v>8</v>
      </c>
      <c r="C20" s="55" t="s">
        <v>83</v>
      </c>
      <c r="D20" s="54" t="s">
        <v>78</v>
      </c>
      <c r="E20" s="56">
        <v>2803.51</v>
      </c>
    </row>
    <row r="21" spans="1:5" ht="22.5">
      <c r="A21" s="53" t="s">
        <v>84</v>
      </c>
      <c r="B21" s="54" t="s">
        <v>8</v>
      </c>
      <c r="C21" s="55" t="s">
        <v>83</v>
      </c>
      <c r="D21" s="54" t="s">
        <v>85</v>
      </c>
      <c r="E21" s="56">
        <v>349.3</v>
      </c>
    </row>
    <row r="22" spans="1:5" ht="12.75">
      <c r="A22" s="53" t="s">
        <v>86</v>
      </c>
      <c r="B22" s="54" t="s">
        <v>8</v>
      </c>
      <c r="C22" s="55" t="s">
        <v>83</v>
      </c>
      <c r="D22" s="54" t="s">
        <v>87</v>
      </c>
      <c r="E22" s="56">
        <v>40.7</v>
      </c>
    </row>
    <row r="23" spans="1:5" ht="33.75">
      <c r="A23" s="43" t="s">
        <v>52</v>
      </c>
      <c r="B23" s="46" t="s">
        <v>53</v>
      </c>
      <c r="C23" s="55"/>
      <c r="D23" s="54"/>
      <c r="E23" s="47">
        <v>24.81</v>
      </c>
    </row>
    <row r="24" spans="1:5" ht="22.5">
      <c r="A24" s="48" t="s">
        <v>71</v>
      </c>
      <c r="B24" s="46" t="s">
        <v>53</v>
      </c>
      <c r="C24" s="55" t="s">
        <v>72</v>
      </c>
      <c r="D24" s="54"/>
      <c r="E24" s="47">
        <f>E23</f>
        <v>24.81</v>
      </c>
    </row>
    <row r="25" spans="1:5" ht="22.5">
      <c r="A25" s="48" t="s">
        <v>88</v>
      </c>
      <c r="B25" s="51" t="s">
        <v>53</v>
      </c>
      <c r="C25" s="50" t="s">
        <v>89</v>
      </c>
      <c r="D25" s="54"/>
      <c r="E25" s="52">
        <f>E23</f>
        <v>24.81</v>
      </c>
    </row>
    <row r="26" spans="1:5" ht="22.5">
      <c r="A26" s="53" t="s">
        <v>90</v>
      </c>
      <c r="B26" s="54" t="s">
        <v>53</v>
      </c>
      <c r="C26" s="55" t="s">
        <v>91</v>
      </c>
      <c r="D26" s="54"/>
      <c r="E26" s="56">
        <f>E23</f>
        <v>24.81</v>
      </c>
    </row>
    <row r="27" spans="1:5" ht="12.75">
      <c r="A27" s="53" t="s">
        <v>92</v>
      </c>
      <c r="B27" s="54" t="s">
        <v>53</v>
      </c>
      <c r="C27" s="55" t="s">
        <v>91</v>
      </c>
      <c r="D27" s="54" t="s">
        <v>93</v>
      </c>
      <c r="E27" s="56">
        <f>E23</f>
        <v>24.81</v>
      </c>
    </row>
    <row r="28" spans="1:5" ht="12.75">
      <c r="A28" s="43" t="s">
        <v>50</v>
      </c>
      <c r="B28" s="46" t="s">
        <v>49</v>
      </c>
      <c r="C28" s="45"/>
      <c r="D28" s="46"/>
      <c r="E28" s="47">
        <v>17.3</v>
      </c>
    </row>
    <row r="29" spans="1:5" ht="22.5">
      <c r="A29" s="48" t="s">
        <v>94</v>
      </c>
      <c r="B29" s="51" t="s">
        <v>49</v>
      </c>
      <c r="C29" s="50" t="s">
        <v>95</v>
      </c>
      <c r="D29" s="51"/>
      <c r="E29" s="52">
        <f>E28</f>
        <v>17.3</v>
      </c>
    </row>
    <row r="30" spans="1:5" ht="12.75">
      <c r="A30" s="48" t="s">
        <v>96</v>
      </c>
      <c r="B30" s="51" t="s">
        <v>49</v>
      </c>
      <c r="C30" s="50" t="s">
        <v>97</v>
      </c>
      <c r="D30" s="51"/>
      <c r="E30" s="52">
        <f>E28</f>
        <v>17.3</v>
      </c>
    </row>
    <row r="31" spans="1:5" ht="12.75">
      <c r="A31" s="53" t="s">
        <v>98</v>
      </c>
      <c r="B31" s="54" t="s">
        <v>49</v>
      </c>
      <c r="C31" s="55" t="s">
        <v>99</v>
      </c>
      <c r="D31" s="54"/>
      <c r="E31" s="56">
        <f>E28</f>
        <v>17.3</v>
      </c>
    </row>
    <row r="32" spans="1:5" ht="12.75">
      <c r="A32" s="53" t="s">
        <v>86</v>
      </c>
      <c r="B32" s="54" t="s">
        <v>49</v>
      </c>
      <c r="C32" s="55" t="s">
        <v>99</v>
      </c>
      <c r="D32" s="54" t="s">
        <v>87</v>
      </c>
      <c r="E32" s="56">
        <f>E28</f>
        <v>17.3</v>
      </c>
    </row>
    <row r="33" spans="1:5" ht="12.75">
      <c r="A33" s="43" t="s">
        <v>9</v>
      </c>
      <c r="B33" s="46" t="s">
        <v>36</v>
      </c>
      <c r="C33" s="45"/>
      <c r="D33" s="46"/>
      <c r="E33" s="47">
        <f>E34+E41</f>
        <v>557.42</v>
      </c>
    </row>
    <row r="34" spans="1:5" ht="22.5">
      <c r="A34" s="43" t="s">
        <v>71</v>
      </c>
      <c r="B34" s="46" t="s">
        <v>36</v>
      </c>
      <c r="C34" s="45" t="s">
        <v>72</v>
      </c>
      <c r="D34" s="46"/>
      <c r="E34" s="47">
        <f>E37+E40</f>
        <v>103.6</v>
      </c>
    </row>
    <row r="35" spans="1:5" ht="12.75">
      <c r="A35" s="48" t="s">
        <v>100</v>
      </c>
      <c r="B35" s="51" t="s">
        <v>36</v>
      </c>
      <c r="C35" s="50" t="s">
        <v>81</v>
      </c>
      <c r="D35" s="51"/>
      <c r="E35" s="52">
        <v>64.8</v>
      </c>
    </row>
    <row r="36" spans="1:5" ht="22.5">
      <c r="A36" s="53" t="s">
        <v>101</v>
      </c>
      <c r="B36" s="54" t="s">
        <v>36</v>
      </c>
      <c r="C36" s="55" t="s">
        <v>102</v>
      </c>
      <c r="D36" s="54"/>
      <c r="E36" s="56">
        <v>64.8</v>
      </c>
    </row>
    <row r="37" spans="1:5" ht="22.5">
      <c r="A37" s="53" t="s">
        <v>84</v>
      </c>
      <c r="B37" s="54" t="s">
        <v>36</v>
      </c>
      <c r="C37" s="55" t="s">
        <v>102</v>
      </c>
      <c r="D37" s="54" t="s">
        <v>85</v>
      </c>
      <c r="E37" s="56">
        <v>64.8</v>
      </c>
    </row>
    <row r="38" spans="1:5" ht="45">
      <c r="A38" s="48" t="s">
        <v>103</v>
      </c>
      <c r="B38" s="51" t="s">
        <v>36</v>
      </c>
      <c r="C38" s="50" t="s">
        <v>104</v>
      </c>
      <c r="D38" s="51"/>
      <c r="E38" s="52">
        <v>38.8</v>
      </c>
    </row>
    <row r="39" spans="1:5" ht="33.75">
      <c r="A39" s="53" t="s">
        <v>105</v>
      </c>
      <c r="B39" s="54" t="s">
        <v>36</v>
      </c>
      <c r="C39" s="55" t="s">
        <v>106</v>
      </c>
      <c r="D39" s="54"/>
      <c r="E39" s="56">
        <f>E38</f>
        <v>38.8</v>
      </c>
    </row>
    <row r="40" spans="1:5" ht="22.5">
      <c r="A40" s="53" t="s">
        <v>84</v>
      </c>
      <c r="B40" s="54" t="s">
        <v>36</v>
      </c>
      <c r="C40" s="55" t="s">
        <v>106</v>
      </c>
      <c r="D40" s="54" t="s">
        <v>85</v>
      </c>
      <c r="E40" s="56">
        <f>E38</f>
        <v>38.8</v>
      </c>
    </row>
    <row r="41" spans="1:5" ht="22.5">
      <c r="A41" s="48" t="s">
        <v>94</v>
      </c>
      <c r="B41" s="51" t="s">
        <v>36</v>
      </c>
      <c r="C41" s="50" t="s">
        <v>95</v>
      </c>
      <c r="D41" s="51"/>
      <c r="E41" s="52">
        <f>E44+E47+E50</f>
        <v>453.82</v>
      </c>
    </row>
    <row r="42" spans="1:5" ht="12.75">
      <c r="A42" s="53" t="s">
        <v>96</v>
      </c>
      <c r="B42" s="54" t="s">
        <v>36</v>
      </c>
      <c r="C42" s="55" t="s">
        <v>97</v>
      </c>
      <c r="D42" s="54"/>
      <c r="E42" s="56">
        <f>E44</f>
        <v>150.24</v>
      </c>
    </row>
    <row r="43" spans="1:5" ht="12.75">
      <c r="A43" s="53" t="s">
        <v>201</v>
      </c>
      <c r="B43" s="54" t="s">
        <v>36</v>
      </c>
      <c r="C43" s="55" t="s">
        <v>108</v>
      </c>
      <c r="D43" s="54"/>
      <c r="E43" s="56">
        <f>E44</f>
        <v>150.24</v>
      </c>
    </row>
    <row r="44" spans="1:5" ht="12.75">
      <c r="A44" s="53" t="s">
        <v>86</v>
      </c>
      <c r="B44" s="54" t="s">
        <v>36</v>
      </c>
      <c r="C44" s="55" t="s">
        <v>108</v>
      </c>
      <c r="D44" s="54" t="s">
        <v>87</v>
      </c>
      <c r="E44" s="56">
        <v>150.24</v>
      </c>
    </row>
    <row r="45" spans="1:5" ht="22.5">
      <c r="A45" s="53" t="s">
        <v>109</v>
      </c>
      <c r="B45" s="54" t="s">
        <v>36</v>
      </c>
      <c r="C45" s="55" t="s">
        <v>110</v>
      </c>
      <c r="D45" s="54"/>
      <c r="E45" s="56">
        <f>E47</f>
        <v>288.58</v>
      </c>
    </row>
    <row r="46" spans="1:5" ht="33.75">
      <c r="A46" s="53" t="s">
        <v>111</v>
      </c>
      <c r="B46" s="54" t="s">
        <v>36</v>
      </c>
      <c r="C46" s="55" t="s">
        <v>112</v>
      </c>
      <c r="D46" s="54"/>
      <c r="E46" s="56">
        <f>E47</f>
        <v>288.58</v>
      </c>
    </row>
    <row r="47" spans="1:5" ht="12.75">
      <c r="A47" s="53" t="s">
        <v>86</v>
      </c>
      <c r="B47" s="54" t="s">
        <v>36</v>
      </c>
      <c r="C47" s="55" t="s">
        <v>112</v>
      </c>
      <c r="D47" s="54" t="s">
        <v>87</v>
      </c>
      <c r="E47" s="56">
        <v>288.58</v>
      </c>
    </row>
    <row r="48" spans="1:5" ht="22.5">
      <c r="A48" s="53" t="s">
        <v>113</v>
      </c>
      <c r="B48" s="54" t="s">
        <v>36</v>
      </c>
      <c r="C48" s="55" t="s">
        <v>114</v>
      </c>
      <c r="D48" s="54"/>
      <c r="E48" s="56">
        <f>E49</f>
        <v>15</v>
      </c>
    </row>
    <row r="49" spans="1:5" ht="22.5">
      <c r="A49" s="53" t="s">
        <v>115</v>
      </c>
      <c r="B49" s="54" t="s">
        <v>36</v>
      </c>
      <c r="C49" s="55" t="s">
        <v>116</v>
      </c>
      <c r="D49" s="54"/>
      <c r="E49" s="56">
        <f>E50</f>
        <v>15</v>
      </c>
    </row>
    <row r="50" spans="1:5" ht="22.5">
      <c r="A50" s="53" t="s">
        <v>117</v>
      </c>
      <c r="B50" s="54" t="s">
        <v>36</v>
      </c>
      <c r="C50" s="55" t="s">
        <v>116</v>
      </c>
      <c r="D50" s="54" t="s">
        <v>85</v>
      </c>
      <c r="E50" s="56">
        <v>15</v>
      </c>
    </row>
    <row r="51" spans="1:5" ht="12.75">
      <c r="A51" s="39" t="s">
        <v>10</v>
      </c>
      <c r="B51" s="40" t="s">
        <v>11</v>
      </c>
      <c r="C51" s="41"/>
      <c r="D51" s="40"/>
      <c r="E51" s="42">
        <f>E56</f>
        <v>153.1</v>
      </c>
    </row>
    <row r="52" spans="1:5" ht="12.75">
      <c r="A52" s="48" t="s">
        <v>12</v>
      </c>
      <c r="B52" s="51" t="s">
        <v>13</v>
      </c>
      <c r="C52" s="50"/>
      <c r="D52" s="51"/>
      <c r="E52" s="52">
        <f>E56</f>
        <v>153.1</v>
      </c>
    </row>
    <row r="53" spans="1:5" ht="12.75">
      <c r="A53" s="48" t="s">
        <v>12</v>
      </c>
      <c r="B53" s="46" t="s">
        <v>13</v>
      </c>
      <c r="C53" s="45" t="s">
        <v>72</v>
      </c>
      <c r="D53" s="46"/>
      <c r="E53" s="47">
        <f>E56</f>
        <v>153.1</v>
      </c>
    </row>
    <row r="54" spans="1:5" ht="12.75">
      <c r="A54" s="48" t="s">
        <v>118</v>
      </c>
      <c r="B54" s="51" t="s">
        <v>13</v>
      </c>
      <c r="C54" s="50" t="s">
        <v>119</v>
      </c>
      <c r="D54" s="51"/>
      <c r="E54" s="52">
        <f>E56</f>
        <v>153.1</v>
      </c>
    </row>
    <row r="55" spans="1:5" ht="22.5">
      <c r="A55" s="53" t="s">
        <v>120</v>
      </c>
      <c r="B55" s="54" t="s">
        <v>13</v>
      </c>
      <c r="C55" s="55" t="s">
        <v>121</v>
      </c>
      <c r="D55" s="54"/>
      <c r="E55" s="56">
        <f>E56</f>
        <v>153.1</v>
      </c>
    </row>
    <row r="56" spans="1:5" ht="56.25">
      <c r="A56" s="53" t="s">
        <v>77</v>
      </c>
      <c r="B56" s="54" t="s">
        <v>13</v>
      </c>
      <c r="C56" s="55" t="s">
        <v>121</v>
      </c>
      <c r="D56" s="54" t="s">
        <v>78</v>
      </c>
      <c r="E56" s="56">
        <v>153.1</v>
      </c>
    </row>
    <row r="57" spans="1:5" ht="21">
      <c r="A57" s="39" t="s">
        <v>14</v>
      </c>
      <c r="B57" s="40" t="s">
        <v>15</v>
      </c>
      <c r="C57" s="41"/>
      <c r="D57" s="40"/>
      <c r="E57" s="42">
        <f>E58</f>
        <v>3529.7</v>
      </c>
    </row>
    <row r="58" spans="1:5" ht="36.75" customHeight="1">
      <c r="A58" s="48" t="s">
        <v>122</v>
      </c>
      <c r="B58" s="51" t="s">
        <v>16</v>
      </c>
      <c r="C58" s="50"/>
      <c r="D58" s="51"/>
      <c r="E58" s="52">
        <f>E61+E63+E66+E69</f>
        <v>3529.7</v>
      </c>
    </row>
    <row r="59" spans="1:5" ht="22.5">
      <c r="A59" s="48" t="s">
        <v>123</v>
      </c>
      <c r="B59" s="51" t="s">
        <v>16</v>
      </c>
      <c r="C59" s="50" t="s">
        <v>124</v>
      </c>
      <c r="D59" s="51"/>
      <c r="E59" s="52">
        <f>E58</f>
        <v>3529.7</v>
      </c>
    </row>
    <row r="60" spans="1:5" ht="33" customHeight="1">
      <c r="A60" s="48" t="s">
        <v>122</v>
      </c>
      <c r="B60" s="51" t="s">
        <v>16</v>
      </c>
      <c r="C60" s="50" t="s">
        <v>125</v>
      </c>
      <c r="D60" s="51"/>
      <c r="E60" s="52">
        <f>E58</f>
        <v>3529.7</v>
      </c>
    </row>
    <row r="61" spans="1:5" ht="22.5">
      <c r="A61" s="53" t="s">
        <v>126</v>
      </c>
      <c r="B61" s="54" t="s">
        <v>16</v>
      </c>
      <c r="C61" s="55" t="s">
        <v>127</v>
      </c>
      <c r="D61" s="54"/>
      <c r="E61" s="56">
        <v>32</v>
      </c>
    </row>
    <row r="62" spans="1:5" ht="22.5">
      <c r="A62" s="53" t="s">
        <v>84</v>
      </c>
      <c r="B62" s="54" t="s">
        <v>16</v>
      </c>
      <c r="C62" s="55" t="s">
        <v>127</v>
      </c>
      <c r="D62" s="54" t="s">
        <v>85</v>
      </c>
      <c r="E62" s="56">
        <v>32</v>
      </c>
    </row>
    <row r="63" spans="1:5" ht="22.5">
      <c r="A63" s="53" t="s">
        <v>128</v>
      </c>
      <c r="B63" s="54" t="s">
        <v>16</v>
      </c>
      <c r="C63" s="55" t="s">
        <v>129</v>
      </c>
      <c r="D63" s="54"/>
      <c r="E63" s="56">
        <f>E65</f>
        <v>5</v>
      </c>
    </row>
    <row r="64" spans="1:5" ht="22.5">
      <c r="A64" s="53" t="s">
        <v>128</v>
      </c>
      <c r="B64" s="54" t="s">
        <v>16</v>
      </c>
      <c r="C64" s="55" t="s">
        <v>130</v>
      </c>
      <c r="D64" s="54"/>
      <c r="E64" s="56">
        <v>5</v>
      </c>
    </row>
    <row r="65" spans="1:5" ht="26.25" customHeight="1">
      <c r="A65" s="53" t="s">
        <v>131</v>
      </c>
      <c r="B65" s="54" t="s">
        <v>16</v>
      </c>
      <c r="C65" s="55" t="s">
        <v>130</v>
      </c>
      <c r="D65" s="54" t="s">
        <v>85</v>
      </c>
      <c r="E65" s="56">
        <v>5</v>
      </c>
    </row>
    <row r="66" spans="1:5" ht="22.5">
      <c r="A66" s="53" t="s">
        <v>132</v>
      </c>
      <c r="B66" s="54" t="s">
        <v>16</v>
      </c>
      <c r="C66" s="55" t="s">
        <v>97</v>
      </c>
      <c r="D66" s="54"/>
      <c r="E66" s="56">
        <f>E68</f>
        <v>25</v>
      </c>
    </row>
    <row r="67" spans="1:5" ht="22.5">
      <c r="A67" s="57" t="s">
        <v>128</v>
      </c>
      <c r="B67" s="58" t="s">
        <v>16</v>
      </c>
      <c r="C67" s="59" t="s">
        <v>133</v>
      </c>
      <c r="D67" s="58"/>
      <c r="E67" s="60">
        <v>25</v>
      </c>
    </row>
    <row r="68" spans="1:5" ht="24" customHeight="1">
      <c r="A68" s="57" t="s">
        <v>131</v>
      </c>
      <c r="B68" s="58" t="s">
        <v>16</v>
      </c>
      <c r="C68" s="59" t="s">
        <v>133</v>
      </c>
      <c r="D68" s="58" t="s">
        <v>85</v>
      </c>
      <c r="E68" s="60">
        <v>25</v>
      </c>
    </row>
    <row r="69" spans="1:5" ht="24" customHeight="1">
      <c r="A69" s="57" t="s">
        <v>94</v>
      </c>
      <c r="B69" s="58" t="s">
        <v>16</v>
      </c>
      <c r="C69" s="59" t="s">
        <v>95</v>
      </c>
      <c r="D69" s="58"/>
      <c r="E69" s="60">
        <f>E73+E72</f>
        <v>3467.7</v>
      </c>
    </row>
    <row r="70" spans="1:5" ht="24" customHeight="1">
      <c r="A70" s="57" t="s">
        <v>96</v>
      </c>
      <c r="B70" s="58" t="s">
        <v>16</v>
      </c>
      <c r="C70" s="59" t="s">
        <v>97</v>
      </c>
      <c r="D70" s="58"/>
      <c r="E70" s="60">
        <f>E72+E73</f>
        <v>3467.7</v>
      </c>
    </row>
    <row r="71" spans="1:5" ht="24" customHeight="1">
      <c r="A71" s="57" t="s">
        <v>201</v>
      </c>
      <c r="B71" s="58" t="s">
        <v>16</v>
      </c>
      <c r="C71" s="59" t="s">
        <v>108</v>
      </c>
      <c r="D71" s="58"/>
      <c r="E71" s="60">
        <f>E72+E73</f>
        <v>3467.7</v>
      </c>
    </row>
    <row r="72" spans="1:5" ht="24" customHeight="1">
      <c r="A72" s="57" t="s">
        <v>204</v>
      </c>
      <c r="B72" s="58" t="s">
        <v>16</v>
      </c>
      <c r="C72" s="59" t="s">
        <v>108</v>
      </c>
      <c r="D72" s="58" t="s">
        <v>85</v>
      </c>
      <c r="E72" s="60">
        <v>2227.7</v>
      </c>
    </row>
    <row r="73" spans="1:5" ht="24" customHeight="1">
      <c r="A73" s="57" t="s">
        <v>202</v>
      </c>
      <c r="B73" s="58" t="s">
        <v>16</v>
      </c>
      <c r="C73" s="59" t="s">
        <v>108</v>
      </c>
      <c r="D73" s="58" t="s">
        <v>176</v>
      </c>
      <c r="E73" s="60">
        <v>1240</v>
      </c>
    </row>
    <row r="74" spans="1:5" ht="12.75">
      <c r="A74" s="43" t="s">
        <v>18</v>
      </c>
      <c r="B74" s="46" t="s">
        <v>17</v>
      </c>
      <c r="C74" s="45"/>
      <c r="D74" s="46"/>
      <c r="E74" s="47">
        <f>E75+E83</f>
        <v>23366.35</v>
      </c>
    </row>
    <row r="75" spans="1:5" ht="12.75">
      <c r="A75" s="43" t="s">
        <v>48</v>
      </c>
      <c r="B75" s="46" t="s">
        <v>47</v>
      </c>
      <c r="C75" s="45"/>
      <c r="D75" s="46"/>
      <c r="E75" s="47">
        <f>E79+E81</f>
        <v>23337.35</v>
      </c>
    </row>
    <row r="76" spans="1:5" ht="12.75">
      <c r="A76" s="48" t="s">
        <v>134</v>
      </c>
      <c r="B76" s="51" t="s">
        <v>47</v>
      </c>
      <c r="C76" s="50" t="s">
        <v>135</v>
      </c>
      <c r="D76" s="51"/>
      <c r="E76" s="52">
        <f>E79</f>
        <v>784</v>
      </c>
    </row>
    <row r="77" spans="1:5" ht="12.75">
      <c r="A77" s="48" t="s">
        <v>136</v>
      </c>
      <c r="B77" s="51" t="s">
        <v>47</v>
      </c>
      <c r="C77" s="50" t="s">
        <v>137</v>
      </c>
      <c r="D77" s="51"/>
      <c r="E77" s="52">
        <f>E79</f>
        <v>784</v>
      </c>
    </row>
    <row r="78" spans="1:5" ht="12.75">
      <c r="A78" s="53" t="s">
        <v>138</v>
      </c>
      <c r="B78" s="54" t="s">
        <v>47</v>
      </c>
      <c r="C78" s="55" t="s">
        <v>139</v>
      </c>
      <c r="D78" s="54"/>
      <c r="E78" s="56">
        <f>E79</f>
        <v>784</v>
      </c>
    </row>
    <row r="79" spans="1:5" ht="24.75" customHeight="1">
      <c r="A79" s="53" t="s">
        <v>131</v>
      </c>
      <c r="B79" s="54" t="s">
        <v>47</v>
      </c>
      <c r="C79" s="55" t="s">
        <v>139</v>
      </c>
      <c r="D79" s="54" t="s">
        <v>85</v>
      </c>
      <c r="E79" s="56">
        <v>784</v>
      </c>
    </row>
    <row r="80" spans="1:5" ht="25.5" customHeight="1">
      <c r="A80" s="53" t="s">
        <v>200</v>
      </c>
      <c r="B80" s="54" t="s">
        <v>47</v>
      </c>
      <c r="C80" s="55" t="s">
        <v>188</v>
      </c>
      <c r="D80" s="54"/>
      <c r="E80" s="56">
        <f>E81</f>
        <v>22553.35</v>
      </c>
    </row>
    <row r="81" spans="1:5" ht="12.75" customHeight="1">
      <c r="A81" s="53" t="s">
        <v>199</v>
      </c>
      <c r="B81" s="54" t="s">
        <v>47</v>
      </c>
      <c r="C81" s="55" t="s">
        <v>197</v>
      </c>
      <c r="D81" s="54"/>
      <c r="E81" s="56">
        <f>E82</f>
        <v>22553.35</v>
      </c>
    </row>
    <row r="82" spans="1:5" ht="21.75" customHeight="1">
      <c r="A82" s="53" t="s">
        <v>198</v>
      </c>
      <c r="B82" s="54" t="s">
        <v>47</v>
      </c>
      <c r="C82" s="55" t="s">
        <v>197</v>
      </c>
      <c r="D82" s="54" t="s">
        <v>85</v>
      </c>
      <c r="E82" s="56">
        <v>22553.35</v>
      </c>
    </row>
    <row r="83" spans="1:5" ht="12.75">
      <c r="A83" s="43" t="s">
        <v>19</v>
      </c>
      <c r="B83" s="46" t="s">
        <v>20</v>
      </c>
      <c r="C83" s="45"/>
      <c r="D83" s="46"/>
      <c r="E83" s="47">
        <v>29</v>
      </c>
    </row>
    <row r="84" spans="1:5" ht="12.75">
      <c r="A84" s="48" t="s">
        <v>134</v>
      </c>
      <c r="B84" s="51" t="s">
        <v>20</v>
      </c>
      <c r="C84" s="50" t="s">
        <v>135</v>
      </c>
      <c r="D84" s="51"/>
      <c r="E84" s="52">
        <v>29</v>
      </c>
    </row>
    <row r="85" spans="1:5" ht="22.5">
      <c r="A85" s="48" t="s">
        <v>140</v>
      </c>
      <c r="B85" s="51" t="s">
        <v>20</v>
      </c>
      <c r="C85" s="50" t="s">
        <v>141</v>
      </c>
      <c r="D85" s="51"/>
      <c r="E85" s="52">
        <v>29</v>
      </c>
    </row>
    <row r="86" spans="1:5" ht="22.5">
      <c r="A86" s="53" t="s">
        <v>142</v>
      </c>
      <c r="B86" s="54" t="s">
        <v>20</v>
      </c>
      <c r="C86" s="55" t="s">
        <v>143</v>
      </c>
      <c r="D86" s="54"/>
      <c r="E86" s="56">
        <v>29</v>
      </c>
    </row>
    <row r="87" spans="1:5" ht="22.5">
      <c r="A87" s="53" t="s">
        <v>84</v>
      </c>
      <c r="B87" s="54" t="s">
        <v>20</v>
      </c>
      <c r="C87" s="55" t="s">
        <v>143</v>
      </c>
      <c r="D87" s="54" t="s">
        <v>85</v>
      </c>
      <c r="E87" s="56">
        <v>29</v>
      </c>
    </row>
    <row r="88" spans="1:5" ht="12.75">
      <c r="A88" s="39" t="s">
        <v>21</v>
      </c>
      <c r="B88" s="40" t="s">
        <v>22</v>
      </c>
      <c r="C88" s="55"/>
      <c r="D88" s="54"/>
      <c r="E88" s="42">
        <f>E89+E104</f>
        <v>1406.21</v>
      </c>
    </row>
    <row r="89" spans="1:5" ht="12.75">
      <c r="A89" s="43" t="s">
        <v>23</v>
      </c>
      <c r="B89" s="46" t="s">
        <v>24</v>
      </c>
      <c r="C89" s="45"/>
      <c r="D89" s="46"/>
      <c r="E89" s="47">
        <f>E91</f>
        <v>1105.59</v>
      </c>
    </row>
    <row r="90" spans="1:5" ht="12.75">
      <c r="A90" s="48" t="s">
        <v>144</v>
      </c>
      <c r="B90" s="51" t="s">
        <v>24</v>
      </c>
      <c r="C90" s="50" t="s">
        <v>145</v>
      </c>
      <c r="D90" s="51"/>
      <c r="E90" s="52">
        <f>E91</f>
        <v>1105.59</v>
      </c>
    </row>
    <row r="91" spans="1:5" ht="22.5">
      <c r="A91" s="48" t="s">
        <v>146</v>
      </c>
      <c r="B91" s="51" t="s">
        <v>24</v>
      </c>
      <c r="C91" s="50" t="s">
        <v>147</v>
      </c>
      <c r="D91" s="51"/>
      <c r="E91" s="52">
        <f>E92+E95+E97+E99+E103</f>
        <v>1105.59</v>
      </c>
    </row>
    <row r="92" spans="1:5" ht="12.75">
      <c r="A92" s="53" t="s">
        <v>148</v>
      </c>
      <c r="B92" s="54" t="s">
        <v>24</v>
      </c>
      <c r="C92" s="55" t="s">
        <v>149</v>
      </c>
      <c r="D92" s="54"/>
      <c r="E92" s="56">
        <f>E93+E94</f>
        <v>243.16</v>
      </c>
    </row>
    <row r="93" spans="1:5" ht="22.5">
      <c r="A93" s="53" t="s">
        <v>84</v>
      </c>
      <c r="B93" s="54" t="s">
        <v>24</v>
      </c>
      <c r="C93" s="55" t="s">
        <v>149</v>
      </c>
      <c r="D93" s="54" t="s">
        <v>85</v>
      </c>
      <c r="E93" s="56">
        <v>100</v>
      </c>
    </row>
    <row r="94" spans="1:5" ht="12.75">
      <c r="A94" s="53" t="s">
        <v>86</v>
      </c>
      <c r="B94" s="54" t="s">
        <v>24</v>
      </c>
      <c r="C94" s="55" t="s">
        <v>149</v>
      </c>
      <c r="D94" s="54" t="s">
        <v>87</v>
      </c>
      <c r="E94" s="56">
        <v>143.16</v>
      </c>
    </row>
    <row r="95" spans="1:5" ht="12.75">
      <c r="A95" s="53" t="s">
        <v>150</v>
      </c>
      <c r="B95" s="54" t="s">
        <v>24</v>
      </c>
      <c r="C95" s="55" t="s">
        <v>151</v>
      </c>
      <c r="D95" s="54"/>
      <c r="E95" s="56">
        <f>E96</f>
        <v>561.76</v>
      </c>
    </row>
    <row r="96" spans="1:5" ht="22.5">
      <c r="A96" s="53" t="s">
        <v>84</v>
      </c>
      <c r="B96" s="54" t="s">
        <v>24</v>
      </c>
      <c r="C96" s="55" t="s">
        <v>151</v>
      </c>
      <c r="D96" s="54" t="s">
        <v>85</v>
      </c>
      <c r="E96" s="56">
        <v>561.76</v>
      </c>
    </row>
    <row r="97" spans="1:5" ht="12.75">
      <c r="A97" s="53" t="s">
        <v>152</v>
      </c>
      <c r="B97" s="54" t="s">
        <v>24</v>
      </c>
      <c r="C97" s="55" t="s">
        <v>153</v>
      </c>
      <c r="D97" s="54"/>
      <c r="E97" s="56">
        <v>50</v>
      </c>
    </row>
    <row r="98" spans="1:5" ht="22.5">
      <c r="A98" s="53" t="s">
        <v>84</v>
      </c>
      <c r="B98" s="54" t="s">
        <v>24</v>
      </c>
      <c r="C98" s="55" t="s">
        <v>153</v>
      </c>
      <c r="D98" s="54" t="s">
        <v>85</v>
      </c>
      <c r="E98" s="56">
        <v>50</v>
      </c>
    </row>
    <row r="99" spans="1:5" ht="12.75">
      <c r="A99" s="53" t="s">
        <v>154</v>
      </c>
      <c r="B99" s="54" t="s">
        <v>24</v>
      </c>
      <c r="C99" s="55" t="s">
        <v>155</v>
      </c>
      <c r="D99" s="54"/>
      <c r="E99" s="56">
        <f>E100+E101</f>
        <v>107.5</v>
      </c>
    </row>
    <row r="100" spans="1:5" ht="22.5">
      <c r="A100" s="53" t="s">
        <v>84</v>
      </c>
      <c r="B100" s="54" t="s">
        <v>24</v>
      </c>
      <c r="C100" s="55" t="s">
        <v>155</v>
      </c>
      <c r="D100" s="54" t="s">
        <v>85</v>
      </c>
      <c r="E100" s="56">
        <v>65</v>
      </c>
    </row>
    <row r="101" spans="1:5" ht="12.75">
      <c r="A101" s="53" t="s">
        <v>86</v>
      </c>
      <c r="B101" s="54" t="s">
        <v>24</v>
      </c>
      <c r="C101" s="55" t="s">
        <v>155</v>
      </c>
      <c r="D101" s="54" t="s">
        <v>87</v>
      </c>
      <c r="E101" s="56">
        <v>42.5</v>
      </c>
    </row>
    <row r="102" spans="1:5" ht="45">
      <c r="A102" s="48" t="s">
        <v>156</v>
      </c>
      <c r="B102" s="51" t="s">
        <v>24</v>
      </c>
      <c r="C102" s="50" t="s">
        <v>157</v>
      </c>
      <c r="D102" s="51"/>
      <c r="E102" s="61">
        <f>E103</f>
        <v>143.17</v>
      </c>
    </row>
    <row r="103" spans="1:5" ht="22.5">
      <c r="A103" s="53" t="s">
        <v>84</v>
      </c>
      <c r="B103" s="54" t="s">
        <v>24</v>
      </c>
      <c r="C103" s="62" t="s">
        <v>157</v>
      </c>
      <c r="D103" s="54" t="s">
        <v>85</v>
      </c>
      <c r="E103" s="63">
        <v>143.17</v>
      </c>
    </row>
    <row r="104" spans="1:5" ht="12.75">
      <c r="A104" s="43" t="s">
        <v>25</v>
      </c>
      <c r="B104" s="46" t="s">
        <v>26</v>
      </c>
      <c r="C104" s="45"/>
      <c r="D104" s="46"/>
      <c r="E104" s="47">
        <f>E105</f>
        <v>300.62</v>
      </c>
    </row>
    <row r="105" spans="1:5" ht="12.75">
      <c r="A105" s="48" t="s">
        <v>158</v>
      </c>
      <c r="B105" s="51" t="s">
        <v>26</v>
      </c>
      <c r="C105" s="50" t="s">
        <v>159</v>
      </c>
      <c r="D105" s="51"/>
      <c r="E105" s="52">
        <f>E107+E109+E110</f>
        <v>300.62</v>
      </c>
    </row>
    <row r="106" spans="1:5" ht="12.75">
      <c r="A106" s="53" t="s">
        <v>160</v>
      </c>
      <c r="B106" s="54" t="s">
        <v>26</v>
      </c>
      <c r="C106" s="55" t="s">
        <v>161</v>
      </c>
      <c r="D106" s="54"/>
      <c r="E106" s="56">
        <v>110</v>
      </c>
    </row>
    <row r="107" spans="1:5" ht="22.5">
      <c r="A107" s="53" t="s">
        <v>84</v>
      </c>
      <c r="B107" s="54" t="s">
        <v>26</v>
      </c>
      <c r="C107" s="55" t="s">
        <v>161</v>
      </c>
      <c r="D107" s="54" t="s">
        <v>85</v>
      </c>
      <c r="E107" s="56">
        <v>210</v>
      </c>
    </row>
    <row r="108" spans="1:5" ht="12.75">
      <c r="A108" s="53" t="s">
        <v>162</v>
      </c>
      <c r="B108" s="54" t="s">
        <v>26</v>
      </c>
      <c r="C108" s="55" t="s">
        <v>163</v>
      </c>
      <c r="D108" s="54"/>
      <c r="E108" s="56">
        <f>E109+E110</f>
        <v>90.61999999999999</v>
      </c>
    </row>
    <row r="109" spans="1:5" ht="22.5">
      <c r="A109" s="53" t="s">
        <v>84</v>
      </c>
      <c r="B109" s="54" t="s">
        <v>26</v>
      </c>
      <c r="C109" s="55" t="s">
        <v>163</v>
      </c>
      <c r="D109" s="54" t="s">
        <v>85</v>
      </c>
      <c r="E109" s="56">
        <v>85.07</v>
      </c>
    </row>
    <row r="110" spans="1:5" ht="12.75">
      <c r="A110" s="53" t="s">
        <v>86</v>
      </c>
      <c r="B110" s="54" t="s">
        <v>26</v>
      </c>
      <c r="C110" s="55" t="s">
        <v>163</v>
      </c>
      <c r="D110" s="54" t="s">
        <v>87</v>
      </c>
      <c r="E110" s="56">
        <v>5.55</v>
      </c>
    </row>
    <row r="111" spans="1:5" ht="12.75">
      <c r="A111" s="39" t="s">
        <v>60</v>
      </c>
      <c r="B111" s="40" t="s">
        <v>27</v>
      </c>
      <c r="C111" s="55"/>
      <c r="D111" s="54"/>
      <c r="E111" s="42">
        <f>E113</f>
        <v>843.06</v>
      </c>
    </row>
    <row r="112" spans="1:5" ht="12.75">
      <c r="A112" s="43" t="s">
        <v>32</v>
      </c>
      <c r="B112" s="46" t="s">
        <v>28</v>
      </c>
      <c r="C112" s="45"/>
      <c r="D112" s="46"/>
      <c r="E112" s="47">
        <f>E113</f>
        <v>843.06</v>
      </c>
    </row>
    <row r="113" spans="1:5" ht="12.75">
      <c r="A113" s="48" t="s">
        <v>164</v>
      </c>
      <c r="B113" s="51" t="s">
        <v>28</v>
      </c>
      <c r="C113" s="50" t="s">
        <v>165</v>
      </c>
      <c r="D113" s="51"/>
      <c r="E113" s="52">
        <f>E114+E117</f>
        <v>843.06</v>
      </c>
    </row>
    <row r="114" spans="1:5" ht="22.5">
      <c r="A114" s="53" t="s">
        <v>166</v>
      </c>
      <c r="B114" s="54" t="s">
        <v>28</v>
      </c>
      <c r="C114" s="55" t="s">
        <v>167</v>
      </c>
      <c r="D114" s="54"/>
      <c r="E114" s="56">
        <f>E115+E116</f>
        <v>543.06</v>
      </c>
    </row>
    <row r="115" spans="1:5" ht="22.5">
      <c r="A115" s="53" t="s">
        <v>84</v>
      </c>
      <c r="B115" s="54" t="s">
        <v>28</v>
      </c>
      <c r="C115" s="55" t="s">
        <v>167</v>
      </c>
      <c r="D115" s="54" t="s">
        <v>85</v>
      </c>
      <c r="E115" s="56">
        <v>405.86</v>
      </c>
    </row>
    <row r="116" spans="1:5" ht="12.75">
      <c r="A116" s="53" t="s">
        <v>86</v>
      </c>
      <c r="B116" s="54" t="s">
        <v>28</v>
      </c>
      <c r="C116" s="55" t="s">
        <v>167</v>
      </c>
      <c r="D116" s="54" t="s">
        <v>87</v>
      </c>
      <c r="E116" s="56">
        <v>137.2</v>
      </c>
    </row>
    <row r="117" spans="1:5" ht="22.5">
      <c r="A117" s="53" t="s">
        <v>168</v>
      </c>
      <c r="B117" s="54" t="s">
        <v>28</v>
      </c>
      <c r="C117" s="62" t="s">
        <v>169</v>
      </c>
      <c r="D117" s="54"/>
      <c r="E117" s="56">
        <f>E118</f>
        <v>300</v>
      </c>
    </row>
    <row r="118" spans="1:5" ht="22.5">
      <c r="A118" s="53" t="s">
        <v>117</v>
      </c>
      <c r="B118" s="54" t="s">
        <v>28</v>
      </c>
      <c r="C118" s="64" t="s">
        <v>169</v>
      </c>
      <c r="D118" s="54" t="s">
        <v>85</v>
      </c>
      <c r="E118" s="56">
        <v>300</v>
      </c>
    </row>
    <row r="119" spans="1:5" ht="12.75">
      <c r="A119" s="39" t="s">
        <v>35</v>
      </c>
      <c r="B119" s="40" t="s">
        <v>29</v>
      </c>
      <c r="C119" s="41"/>
      <c r="D119" s="40"/>
      <c r="E119" s="42">
        <f>E120+E124</f>
        <v>5588.589999999999</v>
      </c>
    </row>
    <row r="120" spans="1:5" ht="12.75">
      <c r="A120" s="43" t="s">
        <v>34</v>
      </c>
      <c r="B120" s="46" t="s">
        <v>30</v>
      </c>
      <c r="C120" s="45"/>
      <c r="D120" s="46"/>
      <c r="E120" s="47">
        <v>154.03</v>
      </c>
    </row>
    <row r="121" spans="1:5" ht="22.5">
      <c r="A121" s="48" t="s">
        <v>170</v>
      </c>
      <c r="B121" s="46" t="s">
        <v>30</v>
      </c>
      <c r="C121" s="45" t="s">
        <v>171</v>
      </c>
      <c r="D121" s="46"/>
      <c r="E121" s="52">
        <f>E120</f>
        <v>154.03</v>
      </c>
    </row>
    <row r="122" spans="1:5" ht="12.75">
      <c r="A122" s="48" t="s">
        <v>172</v>
      </c>
      <c r="B122" s="46" t="s">
        <v>30</v>
      </c>
      <c r="C122" s="45" t="s">
        <v>173</v>
      </c>
      <c r="D122" s="46"/>
      <c r="E122" s="52">
        <f>E120</f>
        <v>154.03</v>
      </c>
    </row>
    <row r="123" spans="1:5" ht="12.75">
      <c r="A123" s="48" t="s">
        <v>174</v>
      </c>
      <c r="B123" s="46" t="s">
        <v>30</v>
      </c>
      <c r="C123" s="45" t="s">
        <v>175</v>
      </c>
      <c r="D123" s="46" t="s">
        <v>176</v>
      </c>
      <c r="E123" s="52">
        <f>E121</f>
        <v>154.03</v>
      </c>
    </row>
    <row r="124" spans="1:5" ht="12.75">
      <c r="A124" s="43" t="s">
        <v>45</v>
      </c>
      <c r="B124" s="46" t="s">
        <v>31</v>
      </c>
      <c r="C124" s="45"/>
      <c r="D124" s="46"/>
      <c r="E124" s="47">
        <f>E125</f>
        <v>5434.5599999999995</v>
      </c>
    </row>
    <row r="125" spans="1:5" ht="45">
      <c r="A125" s="48" t="s">
        <v>177</v>
      </c>
      <c r="B125" s="51" t="s">
        <v>31</v>
      </c>
      <c r="C125" s="50" t="s">
        <v>178</v>
      </c>
      <c r="D125" s="51"/>
      <c r="E125" s="52">
        <f>E127+E129+E131</f>
        <v>5434.5599999999995</v>
      </c>
    </row>
    <row r="126" spans="1:5" ht="45">
      <c r="A126" s="48" t="s">
        <v>179</v>
      </c>
      <c r="B126" s="51" t="s">
        <v>31</v>
      </c>
      <c r="C126" s="50" t="s">
        <v>180</v>
      </c>
      <c r="D126" s="51"/>
      <c r="E126" s="52">
        <f>E127</f>
        <v>1793.4</v>
      </c>
    </row>
    <row r="127" spans="1:5" ht="33.75">
      <c r="A127" s="48" t="s">
        <v>181</v>
      </c>
      <c r="B127" s="51" t="s">
        <v>31</v>
      </c>
      <c r="C127" s="50" t="s">
        <v>180</v>
      </c>
      <c r="D127" s="51" t="s">
        <v>176</v>
      </c>
      <c r="E127" s="52">
        <v>1793.4</v>
      </c>
    </row>
    <row r="128" spans="1:5" ht="33.75">
      <c r="A128" s="48" t="s">
        <v>182</v>
      </c>
      <c r="B128" s="51" t="s">
        <v>31</v>
      </c>
      <c r="C128" s="50" t="s">
        <v>183</v>
      </c>
      <c r="D128" s="51"/>
      <c r="E128" s="52">
        <v>1467.35</v>
      </c>
    </row>
    <row r="129" spans="1:5" ht="33.75">
      <c r="A129" s="48" t="s">
        <v>182</v>
      </c>
      <c r="B129" s="51" t="s">
        <v>31</v>
      </c>
      <c r="C129" s="50" t="s">
        <v>183</v>
      </c>
      <c r="D129" s="51" t="s">
        <v>176</v>
      </c>
      <c r="E129" s="52">
        <v>1467.35</v>
      </c>
    </row>
    <row r="130" spans="1:5" ht="33.75">
      <c r="A130" s="48" t="s">
        <v>184</v>
      </c>
      <c r="B130" s="51" t="s">
        <v>31</v>
      </c>
      <c r="C130" s="50" t="s">
        <v>185</v>
      </c>
      <c r="D130" s="51"/>
      <c r="E130" s="52">
        <v>2173.81</v>
      </c>
    </row>
    <row r="131" spans="1:5" ht="33.75">
      <c r="A131" s="48" t="s">
        <v>184</v>
      </c>
      <c r="B131" s="51" t="s">
        <v>31</v>
      </c>
      <c r="C131" s="50" t="s">
        <v>185</v>
      </c>
      <c r="D131" s="51" t="s">
        <v>176</v>
      </c>
      <c r="E131" s="52">
        <v>2173.81</v>
      </c>
    </row>
    <row r="132" spans="1:5" ht="12.75">
      <c r="A132" s="43" t="s">
        <v>65</v>
      </c>
      <c r="B132" s="46" t="s">
        <v>64</v>
      </c>
      <c r="C132" s="45"/>
      <c r="D132" s="46"/>
      <c r="E132" s="47">
        <v>5</v>
      </c>
    </row>
    <row r="133" spans="1:5" ht="12.75">
      <c r="A133" s="48" t="s">
        <v>186</v>
      </c>
      <c r="B133" s="46" t="s">
        <v>55</v>
      </c>
      <c r="C133" s="45"/>
      <c r="D133" s="46"/>
      <c r="E133" s="47">
        <v>5</v>
      </c>
    </row>
    <row r="134" spans="1:5" ht="22.5">
      <c r="A134" s="53" t="s">
        <v>187</v>
      </c>
      <c r="B134" s="54" t="s">
        <v>55</v>
      </c>
      <c r="C134" s="55" t="s">
        <v>188</v>
      </c>
      <c r="D134" s="54"/>
      <c r="E134" s="56">
        <v>5</v>
      </c>
    </row>
    <row r="135" spans="1:5" ht="22.5">
      <c r="A135" s="53" t="s">
        <v>166</v>
      </c>
      <c r="B135" s="54" t="s">
        <v>55</v>
      </c>
      <c r="C135" s="55" t="s">
        <v>189</v>
      </c>
      <c r="D135" s="54"/>
      <c r="E135" s="56">
        <v>5</v>
      </c>
    </row>
    <row r="136" spans="1:5" ht="22.5">
      <c r="A136" s="65" t="s">
        <v>117</v>
      </c>
      <c r="B136" s="66" t="s">
        <v>55</v>
      </c>
      <c r="C136" s="67" t="s">
        <v>189</v>
      </c>
      <c r="D136" s="66" t="s">
        <v>85</v>
      </c>
      <c r="E136" s="68">
        <v>5</v>
      </c>
    </row>
    <row r="137" spans="1:5" ht="12.75">
      <c r="A137" s="101" t="s">
        <v>33</v>
      </c>
      <c r="B137" s="101"/>
      <c r="C137" s="101"/>
      <c r="D137" s="101"/>
      <c r="E137" s="69">
        <f>E133+E119+E111+E88+E74+E57+E51+E33+E16+E11+E23+E28</f>
        <v>39377.17</v>
      </c>
    </row>
    <row r="138" spans="1:5" ht="12.75">
      <c r="A138" s="34"/>
      <c r="B138" s="34"/>
      <c r="C138" s="34"/>
      <c r="D138" s="70"/>
      <c r="E138" s="71"/>
    </row>
    <row r="139" spans="1:5" ht="12.75">
      <c r="A139" s="72" t="s">
        <v>190</v>
      </c>
      <c r="B139" s="72"/>
      <c r="C139" s="72"/>
      <c r="D139" s="102" t="s">
        <v>191</v>
      </c>
      <c r="E139" s="102"/>
    </row>
    <row r="140" spans="4:5" ht="12.75">
      <c r="D140" s="33"/>
      <c r="E140" s="33"/>
    </row>
    <row r="141" spans="4:5" ht="12.75">
      <c r="D141" s="33"/>
      <c r="E141" s="33"/>
    </row>
    <row r="142" spans="4:5" ht="12.75">
      <c r="D142" s="33"/>
      <c r="E142" s="33"/>
    </row>
    <row r="143" spans="4:5" ht="12.75">
      <c r="D143" s="33"/>
      <c r="E143" s="33"/>
    </row>
    <row r="144" spans="4:5" ht="12.75">
      <c r="D144" s="33"/>
      <c r="E144" s="33"/>
    </row>
    <row r="145" spans="4:5" ht="12.75">
      <c r="D145" s="33"/>
      <c r="E145" s="33"/>
    </row>
    <row r="146" spans="4:5" ht="12.75">
      <c r="D146" s="33"/>
      <c r="E146" s="33"/>
    </row>
    <row r="147" spans="4:5" ht="12.75">
      <c r="D147" s="33"/>
      <c r="E147" s="33"/>
    </row>
    <row r="148" spans="4:5" ht="12.75">
      <c r="D148" s="33"/>
      <c r="E148" s="33"/>
    </row>
    <row r="149" spans="4:5" ht="12.75">
      <c r="D149" s="33"/>
      <c r="E149" s="33"/>
    </row>
    <row r="150" spans="4:5" ht="12.75">
      <c r="D150" s="33"/>
      <c r="E150" s="33"/>
    </row>
    <row r="151" spans="4:5" ht="12.75">
      <c r="D151" s="33"/>
      <c r="E151" s="33"/>
    </row>
    <row r="152" spans="4:5" ht="12.75">
      <c r="D152" s="33"/>
      <c r="E152" s="33"/>
    </row>
    <row r="153" spans="4:5" ht="12.75">
      <c r="D153" s="33"/>
      <c r="E153" s="33"/>
    </row>
    <row r="154" spans="4:5" ht="12.75">
      <c r="D154" s="33"/>
      <c r="E154" s="33"/>
    </row>
    <row r="155" spans="4:5" ht="12.75">
      <c r="D155" s="33"/>
      <c r="E155" s="33"/>
    </row>
    <row r="156" spans="4:5" ht="12.75">
      <c r="D156" s="33"/>
      <c r="E156" s="33"/>
    </row>
    <row r="157" spans="4:5" ht="12.75">
      <c r="D157" s="33"/>
      <c r="E157" s="33"/>
    </row>
    <row r="158" spans="4:5" ht="12.75">
      <c r="D158" s="33"/>
      <c r="E158" s="33"/>
    </row>
    <row r="159" spans="4:5" ht="12.75">
      <c r="D159" s="33"/>
      <c r="E159" s="33"/>
    </row>
    <row r="160" spans="4:5" ht="12.75">
      <c r="D160" s="33"/>
      <c r="E160" s="33"/>
    </row>
    <row r="161" spans="4:5" ht="12.75">
      <c r="D161" s="33"/>
      <c r="E161" s="33"/>
    </row>
    <row r="162" spans="4:5" ht="12.75">
      <c r="D162" s="33"/>
      <c r="E162" s="33"/>
    </row>
    <row r="163" spans="4:5" ht="12.75">
      <c r="D163" s="33"/>
      <c r="E163" s="33"/>
    </row>
    <row r="164" spans="4:5" ht="12.75">
      <c r="D164" s="33"/>
      <c r="E164" s="33"/>
    </row>
    <row r="165" spans="4:5" ht="12.75">
      <c r="D165" s="33"/>
      <c r="E165" s="33"/>
    </row>
    <row r="166" spans="4:5" ht="12.75">
      <c r="D166" s="33"/>
      <c r="E166" s="33"/>
    </row>
    <row r="167" spans="4:5" ht="12.75">
      <c r="D167" s="33"/>
      <c r="E167" s="33"/>
    </row>
    <row r="168" spans="4:5" ht="12.75">
      <c r="D168" s="33"/>
      <c r="E168" s="33"/>
    </row>
    <row r="169" spans="4:5" ht="12.75">
      <c r="D169" s="33"/>
      <c r="E169" s="33"/>
    </row>
    <row r="170" spans="4:5" ht="12.75">
      <c r="D170" s="33"/>
      <c r="E170" s="33"/>
    </row>
    <row r="171" spans="4:5" ht="12.75">
      <c r="D171" s="33"/>
      <c r="E171" s="33"/>
    </row>
    <row r="172" spans="4:5" ht="12.75">
      <c r="D172" s="33"/>
      <c r="E172" s="33"/>
    </row>
    <row r="173" spans="4:5" ht="12.75">
      <c r="D173" s="33"/>
      <c r="E173" s="33"/>
    </row>
    <row r="174" spans="4:5" ht="12.75">
      <c r="D174" s="33"/>
      <c r="E174" s="33"/>
    </row>
    <row r="175" spans="4:5" ht="12.75">
      <c r="D175" s="33"/>
      <c r="E175" s="33"/>
    </row>
    <row r="176" spans="4:5" ht="12.75">
      <c r="D176" s="33"/>
      <c r="E176" s="33"/>
    </row>
    <row r="177" spans="4:5" ht="12.75">
      <c r="D177" s="33"/>
      <c r="E177" s="33"/>
    </row>
    <row r="178" spans="4:5" ht="12.75">
      <c r="D178" s="33"/>
      <c r="E178" s="33"/>
    </row>
    <row r="179" spans="4:5" ht="12.75">
      <c r="D179" s="33"/>
      <c r="E179" s="33"/>
    </row>
    <row r="180" spans="4:5" ht="12.75">
      <c r="D180" s="33"/>
      <c r="E180" s="33"/>
    </row>
    <row r="181" spans="4:5" ht="12.75">
      <c r="D181" s="33"/>
      <c r="E181" s="33"/>
    </row>
    <row r="182" spans="4:5" ht="12.75">
      <c r="D182" s="33"/>
      <c r="E182" s="33"/>
    </row>
    <row r="183" spans="4:5" ht="12.75">
      <c r="D183" s="33"/>
      <c r="E183" s="33"/>
    </row>
    <row r="184" spans="4:5" ht="12.75">
      <c r="D184" s="33"/>
      <c r="E184" s="33"/>
    </row>
    <row r="185" spans="4:5" ht="12.75">
      <c r="D185" s="33"/>
      <c r="E185" s="33"/>
    </row>
    <row r="186" spans="4:5" ht="12.75">
      <c r="D186" s="33"/>
      <c r="E186" s="33"/>
    </row>
    <row r="187" spans="4:5" ht="12.75">
      <c r="D187" s="33"/>
      <c r="E187" s="33"/>
    </row>
    <row r="188" spans="4:5" ht="12.75">
      <c r="D188" s="33"/>
      <c r="E188" s="33"/>
    </row>
    <row r="189" spans="4:5" ht="12.75">
      <c r="D189" s="33"/>
      <c r="E189" s="33"/>
    </row>
    <row r="190" spans="4:5" ht="12.75">
      <c r="D190" s="33"/>
      <c r="E190" s="33"/>
    </row>
    <row r="191" spans="4:5" ht="12.75">
      <c r="D191" s="33"/>
      <c r="E191" s="33"/>
    </row>
    <row r="192" spans="4:5" ht="12.75">
      <c r="D192" s="33"/>
      <c r="E192" s="33"/>
    </row>
    <row r="193" spans="4:5" ht="12.75">
      <c r="D193" s="33"/>
      <c r="E193" s="33"/>
    </row>
    <row r="194" spans="4:5" ht="12.75">
      <c r="D194" s="33"/>
      <c r="E194" s="33"/>
    </row>
    <row r="195" spans="4:5" ht="12.75">
      <c r="D195" s="33"/>
      <c r="E195" s="33"/>
    </row>
    <row r="196" spans="4:5" ht="12.75">
      <c r="D196" s="33"/>
      <c r="E196" s="33"/>
    </row>
    <row r="197" spans="4:5" ht="12.75">
      <c r="D197" s="33"/>
      <c r="E197" s="33"/>
    </row>
    <row r="198" spans="4:5" ht="12.75">
      <c r="D198" s="33"/>
      <c r="E198" s="33"/>
    </row>
    <row r="199" spans="4:5" ht="12.75">
      <c r="D199" s="33"/>
      <c r="E199" s="33"/>
    </row>
    <row r="200" spans="4:5" ht="12.75">
      <c r="D200" s="33"/>
      <c r="E200" s="33"/>
    </row>
    <row r="201" spans="4:5" ht="12.75">
      <c r="D201" s="33"/>
      <c r="E201" s="33"/>
    </row>
    <row r="202" spans="4:5" ht="12.75">
      <c r="D202" s="33"/>
      <c r="E202" s="33"/>
    </row>
    <row r="203" spans="4:5" ht="12.75">
      <c r="D203" s="33"/>
      <c r="E203" s="33"/>
    </row>
    <row r="204" spans="4:5" ht="12.75">
      <c r="D204" s="33"/>
      <c r="E204" s="33"/>
    </row>
    <row r="205" spans="4:5" ht="12.75">
      <c r="D205" s="33"/>
      <c r="E205" s="33"/>
    </row>
    <row r="206" spans="4:5" ht="12.75">
      <c r="D206" s="33"/>
      <c r="E206" s="33"/>
    </row>
    <row r="207" spans="4:5" ht="12.75">
      <c r="D207" s="33"/>
      <c r="E207" s="33"/>
    </row>
    <row r="208" spans="4:5" ht="12.75">
      <c r="D208" s="33"/>
      <c r="E208" s="33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  <row r="213" spans="4:5" ht="12.75">
      <c r="D213" s="33"/>
      <c r="E213" s="33"/>
    </row>
    <row r="214" spans="4:5" ht="12.75">
      <c r="D214" s="33"/>
      <c r="E214" s="33"/>
    </row>
    <row r="215" spans="4:5" ht="12.75">
      <c r="D215" s="33"/>
      <c r="E215" s="33"/>
    </row>
    <row r="216" spans="4:5" ht="12.75">
      <c r="D216" s="33"/>
      <c r="E216" s="33"/>
    </row>
    <row r="217" spans="4:5" ht="12.75">
      <c r="D217" s="33"/>
      <c r="E217" s="33"/>
    </row>
    <row r="218" spans="4:5" ht="12.75">
      <c r="D218" s="33"/>
      <c r="E218" s="33"/>
    </row>
    <row r="219" spans="4:5" ht="12.75">
      <c r="D219" s="33"/>
      <c r="E219" s="33"/>
    </row>
    <row r="220" spans="4:5" ht="12.75">
      <c r="D220" s="33"/>
      <c r="E220" s="33"/>
    </row>
    <row r="221" spans="4:5" ht="12.75">
      <c r="D221" s="33"/>
      <c r="E221" s="33"/>
    </row>
    <row r="222" spans="4:5" ht="12.75">
      <c r="D222" s="33"/>
      <c r="E222" s="33"/>
    </row>
    <row r="223" spans="4:5" ht="12.75">
      <c r="D223" s="33"/>
      <c r="E223" s="33"/>
    </row>
    <row r="224" spans="4:5" ht="12.75">
      <c r="D224" s="33"/>
      <c r="E224" s="33"/>
    </row>
    <row r="225" spans="4:5" ht="12.75">
      <c r="D225" s="33"/>
      <c r="E225" s="33"/>
    </row>
    <row r="226" spans="4:5" ht="12.75">
      <c r="D226" s="33"/>
      <c r="E226" s="33"/>
    </row>
    <row r="227" spans="4:5" ht="12.75">
      <c r="D227" s="33"/>
      <c r="E227" s="33"/>
    </row>
    <row r="228" spans="4:5" ht="12.75">
      <c r="D228" s="33"/>
      <c r="E228" s="33"/>
    </row>
    <row r="229" spans="4:5" ht="12.75">
      <c r="D229" s="33"/>
      <c r="E229" s="33"/>
    </row>
    <row r="230" spans="4:5" ht="12.75">
      <c r="D230" s="33"/>
      <c r="E230" s="33"/>
    </row>
    <row r="231" spans="4:5" ht="12.75">
      <c r="D231" s="33"/>
      <c r="E231" s="33"/>
    </row>
    <row r="232" spans="4:5" ht="12.75">
      <c r="D232" s="33"/>
      <c r="E232" s="33"/>
    </row>
    <row r="233" spans="4:5" ht="12.75">
      <c r="D233" s="33"/>
      <c r="E233" s="33"/>
    </row>
    <row r="234" spans="4:5" ht="12.75">
      <c r="D234" s="33"/>
      <c r="E234" s="33"/>
    </row>
    <row r="235" spans="4:5" ht="12.75">
      <c r="D235" s="33"/>
      <c r="E235" s="33"/>
    </row>
    <row r="236" spans="4:5" ht="12.75">
      <c r="D236" s="33"/>
      <c r="E236" s="33"/>
    </row>
    <row r="237" spans="4:5" ht="12.75">
      <c r="D237" s="33"/>
      <c r="E237" s="33"/>
    </row>
    <row r="238" spans="4:5" ht="12.75">
      <c r="D238" s="33"/>
      <c r="E238" s="33"/>
    </row>
    <row r="239" spans="4:5" ht="12.75">
      <c r="D239" s="33"/>
      <c r="E239" s="33"/>
    </row>
    <row r="240" spans="4:5" ht="12.75">
      <c r="D240" s="33"/>
      <c r="E240" s="33"/>
    </row>
    <row r="241" spans="4:5" ht="12.75">
      <c r="D241" s="33"/>
      <c r="E241" s="33"/>
    </row>
    <row r="242" spans="4:5" ht="12.75">
      <c r="D242" s="33"/>
      <c r="E242" s="33"/>
    </row>
    <row r="243" spans="4:5" ht="12.75">
      <c r="D243" s="33"/>
      <c r="E243" s="33"/>
    </row>
    <row r="244" spans="4:5" ht="12.75">
      <c r="D244" s="33"/>
      <c r="E244" s="33"/>
    </row>
    <row r="245" spans="4:5" ht="12.75">
      <c r="D245" s="33"/>
      <c r="E245" s="33"/>
    </row>
    <row r="246" spans="4:5" ht="12.75">
      <c r="D246" s="33"/>
      <c r="E246" s="33"/>
    </row>
    <row r="247" spans="4:5" ht="12.75">
      <c r="D247" s="33"/>
      <c r="E247" s="33"/>
    </row>
    <row r="248" spans="4:5" ht="12.75">
      <c r="D248" s="33"/>
      <c r="E248" s="33"/>
    </row>
    <row r="249" spans="4:5" ht="12.75">
      <c r="D249" s="33"/>
      <c r="E249" s="33"/>
    </row>
    <row r="250" spans="4:5" ht="12.75">
      <c r="D250" s="33"/>
      <c r="E250" s="33"/>
    </row>
    <row r="251" spans="4:5" ht="12.75">
      <c r="D251" s="33"/>
      <c r="E251" s="33"/>
    </row>
  </sheetData>
  <sheetProtection/>
  <mergeCells count="8">
    <mergeCell ref="A137:D137"/>
    <mergeCell ref="D139:E139"/>
    <mergeCell ref="D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zoomScalePageLayoutView="0" workbookViewId="0" topLeftCell="A126">
      <selection activeCell="I103" sqref="I103"/>
    </sheetView>
  </sheetViews>
  <sheetFormatPr defaultColWidth="9.00390625" defaultRowHeight="12.75"/>
  <cols>
    <col min="1" max="1" width="38.375" style="0" customWidth="1"/>
    <col min="2" max="2" width="8.625" style="0" customWidth="1"/>
    <col min="3" max="3" width="8.25390625" style="0" customWidth="1"/>
    <col min="4" max="4" width="12.125" style="0" customWidth="1"/>
    <col min="5" max="5" width="7.25390625" style="0" customWidth="1"/>
    <col min="6" max="6" width="11.75390625" style="0" customWidth="1"/>
  </cols>
  <sheetData>
    <row r="1" spans="1:6" ht="12.75">
      <c r="A1" s="34"/>
      <c r="B1" s="34"/>
      <c r="C1" s="34"/>
      <c r="D1" s="34"/>
      <c r="E1" s="103" t="s">
        <v>192</v>
      </c>
      <c r="F1" s="103"/>
    </row>
    <row r="2" spans="1:6" ht="12.75">
      <c r="A2" s="103" t="s">
        <v>67</v>
      </c>
      <c r="B2" s="103"/>
      <c r="C2" s="103"/>
      <c r="D2" s="103"/>
      <c r="E2" s="103"/>
      <c r="F2" s="103"/>
    </row>
    <row r="3" spans="1:6" ht="12.75">
      <c r="A3" s="103" t="s">
        <v>0</v>
      </c>
      <c r="B3" s="103"/>
      <c r="C3" s="103"/>
      <c r="D3" s="103"/>
      <c r="E3" s="103"/>
      <c r="F3" s="103"/>
    </row>
    <row r="4" spans="1:6" ht="12.75">
      <c r="A4" s="103" t="s">
        <v>54</v>
      </c>
      <c r="B4" s="103"/>
      <c r="C4" s="104"/>
      <c r="D4" s="104"/>
      <c r="E4" s="104"/>
      <c r="F4" s="104"/>
    </row>
    <row r="5" spans="1:6" ht="12.75">
      <c r="A5" s="105" t="s">
        <v>205</v>
      </c>
      <c r="B5" s="105"/>
      <c r="C5" s="104"/>
      <c r="D5" s="104"/>
      <c r="E5" s="104"/>
      <c r="F5" s="104"/>
    </row>
    <row r="6" spans="1:6" ht="12.75">
      <c r="A6" s="73"/>
      <c r="B6" s="73"/>
      <c r="C6" s="73"/>
      <c r="D6" s="73"/>
      <c r="E6" s="73"/>
      <c r="F6" s="73"/>
    </row>
    <row r="7" spans="1:6" ht="12.75">
      <c r="A7" s="110" t="s">
        <v>193</v>
      </c>
      <c r="B7" s="110"/>
      <c r="C7" s="110"/>
      <c r="D7" s="110"/>
      <c r="E7" s="110"/>
      <c r="F7" s="110"/>
    </row>
    <row r="8" spans="1:6" ht="13.5" thickBot="1">
      <c r="A8" s="73"/>
      <c r="B8" s="73"/>
      <c r="C8" s="73"/>
      <c r="D8" s="73"/>
      <c r="E8" s="73"/>
      <c r="F8" s="74" t="s">
        <v>46</v>
      </c>
    </row>
    <row r="9" spans="1:6" ht="22.5">
      <c r="A9" s="75" t="s">
        <v>1</v>
      </c>
      <c r="B9" s="76" t="s">
        <v>194</v>
      </c>
      <c r="C9" s="77" t="s">
        <v>2</v>
      </c>
      <c r="D9" s="77" t="s">
        <v>69</v>
      </c>
      <c r="E9" s="77" t="s">
        <v>70</v>
      </c>
      <c r="F9" s="78" t="s">
        <v>57</v>
      </c>
    </row>
    <row r="10" spans="1:6" ht="21">
      <c r="A10" s="79" t="s">
        <v>195</v>
      </c>
      <c r="B10" s="80" t="s">
        <v>196</v>
      </c>
      <c r="C10" s="81"/>
      <c r="D10" s="81"/>
      <c r="E10" s="81"/>
      <c r="F10" s="82"/>
    </row>
    <row r="11" spans="1:6" ht="12.75">
      <c r="A11" s="39" t="s">
        <v>3</v>
      </c>
      <c r="B11" s="80" t="s">
        <v>196</v>
      </c>
      <c r="C11" s="40" t="s">
        <v>4</v>
      </c>
      <c r="D11" s="40"/>
      <c r="E11" s="40"/>
      <c r="F11" s="83">
        <f>F12+F17+F24+F34+F29</f>
        <v>4485.16</v>
      </c>
    </row>
    <row r="12" spans="1:6" ht="22.5">
      <c r="A12" s="43" t="s">
        <v>5</v>
      </c>
      <c r="B12" s="80" t="s">
        <v>196</v>
      </c>
      <c r="C12" s="44" t="s">
        <v>6</v>
      </c>
      <c r="D12" s="46"/>
      <c r="E12" s="46"/>
      <c r="F12" s="84">
        <v>692.12</v>
      </c>
    </row>
    <row r="13" spans="1:6" ht="22.5">
      <c r="A13" s="48" t="s">
        <v>71</v>
      </c>
      <c r="B13" s="80" t="s">
        <v>196</v>
      </c>
      <c r="C13" s="44" t="s">
        <v>6</v>
      </c>
      <c r="D13" s="46" t="s">
        <v>72</v>
      </c>
      <c r="E13" s="46"/>
      <c r="F13" s="84">
        <f>F12</f>
        <v>692.12</v>
      </c>
    </row>
    <row r="14" spans="1:6" ht="22.5">
      <c r="A14" s="48" t="s">
        <v>73</v>
      </c>
      <c r="B14" s="80" t="s">
        <v>196</v>
      </c>
      <c r="C14" s="49" t="s">
        <v>6</v>
      </c>
      <c r="D14" s="51" t="s">
        <v>74</v>
      </c>
      <c r="E14" s="51"/>
      <c r="F14" s="85">
        <f>F12</f>
        <v>692.12</v>
      </c>
    </row>
    <row r="15" spans="1:6" ht="12.75">
      <c r="A15" s="53" t="s">
        <v>75</v>
      </c>
      <c r="B15" s="80" t="s">
        <v>196</v>
      </c>
      <c r="C15" s="54" t="s">
        <v>6</v>
      </c>
      <c r="D15" s="54" t="s">
        <v>76</v>
      </c>
      <c r="E15" s="54"/>
      <c r="F15" s="86">
        <f>F12</f>
        <v>692.12</v>
      </c>
    </row>
    <row r="16" spans="1:6" ht="56.25">
      <c r="A16" s="53" t="s">
        <v>77</v>
      </c>
      <c r="B16" s="80" t="s">
        <v>196</v>
      </c>
      <c r="C16" s="54" t="s">
        <v>6</v>
      </c>
      <c r="D16" s="54" t="s">
        <v>76</v>
      </c>
      <c r="E16" s="54" t="s">
        <v>78</v>
      </c>
      <c r="F16" s="86">
        <f>F12</f>
        <v>692.12</v>
      </c>
    </row>
    <row r="17" spans="1:6" ht="33.75">
      <c r="A17" s="43" t="s">
        <v>79</v>
      </c>
      <c r="B17" s="80" t="s">
        <v>196</v>
      </c>
      <c r="C17" s="46" t="s">
        <v>8</v>
      </c>
      <c r="D17" s="46"/>
      <c r="E17" s="46"/>
      <c r="F17" s="84">
        <f>F21+F22+F23</f>
        <v>3193.51</v>
      </c>
    </row>
    <row r="18" spans="1:6" ht="22.5">
      <c r="A18" s="43" t="s">
        <v>71</v>
      </c>
      <c r="B18" s="80" t="s">
        <v>196</v>
      </c>
      <c r="C18" s="46" t="s">
        <v>8</v>
      </c>
      <c r="D18" s="46" t="s">
        <v>72</v>
      </c>
      <c r="E18" s="46"/>
      <c r="F18" s="84">
        <f>F17</f>
        <v>3193.51</v>
      </c>
    </row>
    <row r="19" spans="1:6" ht="12.75">
      <c r="A19" s="48" t="s">
        <v>80</v>
      </c>
      <c r="B19" s="80" t="s">
        <v>196</v>
      </c>
      <c r="C19" s="51" t="s">
        <v>8</v>
      </c>
      <c r="D19" s="51" t="s">
        <v>81</v>
      </c>
      <c r="E19" s="51"/>
      <c r="F19" s="85">
        <f>F17</f>
        <v>3193.51</v>
      </c>
    </row>
    <row r="20" spans="1:6" ht="22.5">
      <c r="A20" s="53" t="s">
        <v>82</v>
      </c>
      <c r="B20" s="80" t="s">
        <v>196</v>
      </c>
      <c r="C20" s="54" t="s">
        <v>8</v>
      </c>
      <c r="D20" s="54" t="s">
        <v>83</v>
      </c>
      <c r="E20" s="54"/>
      <c r="F20" s="86">
        <f>F17</f>
        <v>3193.51</v>
      </c>
    </row>
    <row r="21" spans="1:6" ht="56.25">
      <c r="A21" s="53" t="s">
        <v>77</v>
      </c>
      <c r="B21" s="80" t="s">
        <v>196</v>
      </c>
      <c r="C21" s="54" t="s">
        <v>8</v>
      </c>
      <c r="D21" s="54" t="s">
        <v>83</v>
      </c>
      <c r="E21" s="54" t="s">
        <v>78</v>
      </c>
      <c r="F21" s="86">
        <v>2803.51</v>
      </c>
    </row>
    <row r="22" spans="1:6" ht="22.5">
      <c r="A22" s="53" t="s">
        <v>84</v>
      </c>
      <c r="B22" s="80" t="s">
        <v>196</v>
      </c>
      <c r="C22" s="54" t="s">
        <v>8</v>
      </c>
      <c r="D22" s="54" t="s">
        <v>83</v>
      </c>
      <c r="E22" s="54" t="s">
        <v>85</v>
      </c>
      <c r="F22" s="86">
        <v>349.3</v>
      </c>
    </row>
    <row r="23" spans="1:6" ht="12.75">
      <c r="A23" s="53" t="s">
        <v>86</v>
      </c>
      <c r="B23" s="80" t="s">
        <v>196</v>
      </c>
      <c r="C23" s="54" t="s">
        <v>8</v>
      </c>
      <c r="D23" s="54" t="s">
        <v>83</v>
      </c>
      <c r="E23" s="54" t="s">
        <v>87</v>
      </c>
      <c r="F23" s="86">
        <v>40.7</v>
      </c>
    </row>
    <row r="24" spans="1:6" ht="33.75">
      <c r="A24" s="43" t="s">
        <v>52</v>
      </c>
      <c r="B24" s="80" t="s">
        <v>196</v>
      </c>
      <c r="C24" s="46" t="s">
        <v>53</v>
      </c>
      <c r="D24" s="54"/>
      <c r="E24" s="54"/>
      <c r="F24" s="84">
        <v>24.81</v>
      </c>
    </row>
    <row r="25" spans="1:6" ht="22.5">
      <c r="A25" s="48" t="s">
        <v>71</v>
      </c>
      <c r="B25" s="80" t="s">
        <v>196</v>
      </c>
      <c r="C25" s="46" t="s">
        <v>53</v>
      </c>
      <c r="D25" s="54" t="s">
        <v>72</v>
      </c>
      <c r="E25" s="54"/>
      <c r="F25" s="84">
        <f>F24</f>
        <v>24.81</v>
      </c>
    </row>
    <row r="26" spans="1:6" ht="22.5">
      <c r="A26" s="48" t="s">
        <v>88</v>
      </c>
      <c r="B26" s="80" t="s">
        <v>196</v>
      </c>
      <c r="C26" s="51" t="s">
        <v>53</v>
      </c>
      <c r="D26" s="51" t="s">
        <v>89</v>
      </c>
      <c r="E26" s="54"/>
      <c r="F26" s="85">
        <f>F24</f>
        <v>24.81</v>
      </c>
    </row>
    <row r="27" spans="1:6" ht="22.5">
      <c r="A27" s="53" t="s">
        <v>90</v>
      </c>
      <c r="B27" s="80" t="s">
        <v>196</v>
      </c>
      <c r="C27" s="54" t="s">
        <v>53</v>
      </c>
      <c r="D27" s="54" t="s">
        <v>91</v>
      </c>
      <c r="E27" s="54"/>
      <c r="F27" s="86">
        <f>F24</f>
        <v>24.81</v>
      </c>
    </row>
    <row r="28" spans="1:6" ht="12.75">
      <c r="A28" s="53" t="s">
        <v>92</v>
      </c>
      <c r="B28" s="80" t="s">
        <v>196</v>
      </c>
      <c r="C28" s="54" t="s">
        <v>53</v>
      </c>
      <c r="D28" s="54" t="s">
        <v>91</v>
      </c>
      <c r="E28" s="54" t="s">
        <v>93</v>
      </c>
      <c r="F28" s="86">
        <f>F24</f>
        <v>24.81</v>
      </c>
    </row>
    <row r="29" spans="1:6" ht="12.75">
      <c r="A29" s="43" t="s">
        <v>50</v>
      </c>
      <c r="B29" s="80" t="s">
        <v>196</v>
      </c>
      <c r="C29" s="46" t="s">
        <v>49</v>
      </c>
      <c r="D29" s="46"/>
      <c r="E29" s="46"/>
      <c r="F29" s="84">
        <v>17.3</v>
      </c>
    </row>
    <row r="30" spans="1:6" ht="22.5">
      <c r="A30" s="48" t="s">
        <v>94</v>
      </c>
      <c r="B30" s="80" t="s">
        <v>196</v>
      </c>
      <c r="C30" s="51" t="s">
        <v>49</v>
      </c>
      <c r="D30" s="51" t="s">
        <v>95</v>
      </c>
      <c r="E30" s="51"/>
      <c r="F30" s="85">
        <f>F29</f>
        <v>17.3</v>
      </c>
    </row>
    <row r="31" spans="1:6" ht="12.75">
      <c r="A31" s="48" t="s">
        <v>96</v>
      </c>
      <c r="B31" s="80" t="s">
        <v>196</v>
      </c>
      <c r="C31" s="51" t="s">
        <v>49</v>
      </c>
      <c r="D31" s="51" t="s">
        <v>97</v>
      </c>
      <c r="E31" s="51"/>
      <c r="F31" s="85">
        <f>F29</f>
        <v>17.3</v>
      </c>
    </row>
    <row r="32" spans="1:6" ht="12.75">
      <c r="A32" s="53" t="s">
        <v>98</v>
      </c>
      <c r="B32" s="80" t="s">
        <v>196</v>
      </c>
      <c r="C32" s="54" t="s">
        <v>49</v>
      </c>
      <c r="D32" s="54" t="s">
        <v>99</v>
      </c>
      <c r="E32" s="54"/>
      <c r="F32" s="86">
        <f>F29</f>
        <v>17.3</v>
      </c>
    </row>
    <row r="33" spans="1:6" ht="12.75">
      <c r="A33" s="53" t="s">
        <v>86</v>
      </c>
      <c r="B33" s="80" t="s">
        <v>196</v>
      </c>
      <c r="C33" s="54" t="s">
        <v>49</v>
      </c>
      <c r="D33" s="54" t="s">
        <v>99</v>
      </c>
      <c r="E33" s="54" t="s">
        <v>87</v>
      </c>
      <c r="F33" s="86">
        <f>F29</f>
        <v>17.3</v>
      </c>
    </row>
    <row r="34" spans="1:6" ht="12.75">
      <c r="A34" s="43" t="s">
        <v>9</v>
      </c>
      <c r="B34" s="80" t="s">
        <v>196</v>
      </c>
      <c r="C34" s="46" t="s">
        <v>36</v>
      </c>
      <c r="D34" s="46"/>
      <c r="E34" s="46"/>
      <c r="F34" s="84">
        <f>F35+F42</f>
        <v>557.42</v>
      </c>
    </row>
    <row r="35" spans="1:6" ht="22.5">
      <c r="A35" s="43" t="s">
        <v>71</v>
      </c>
      <c r="B35" s="80" t="s">
        <v>196</v>
      </c>
      <c r="C35" s="46" t="s">
        <v>36</v>
      </c>
      <c r="D35" s="46" t="s">
        <v>72</v>
      </c>
      <c r="E35" s="46"/>
      <c r="F35" s="84">
        <f>F38+F41</f>
        <v>103.6</v>
      </c>
    </row>
    <row r="36" spans="1:6" ht="22.5">
      <c r="A36" s="48" t="s">
        <v>100</v>
      </c>
      <c r="B36" s="80" t="s">
        <v>196</v>
      </c>
      <c r="C36" s="51" t="s">
        <v>36</v>
      </c>
      <c r="D36" s="51" t="s">
        <v>81</v>
      </c>
      <c r="E36" s="51"/>
      <c r="F36" s="85">
        <v>64.8</v>
      </c>
    </row>
    <row r="37" spans="1:6" ht="22.5">
      <c r="A37" s="53" t="s">
        <v>101</v>
      </c>
      <c r="B37" s="80" t="s">
        <v>196</v>
      </c>
      <c r="C37" s="54" t="s">
        <v>36</v>
      </c>
      <c r="D37" s="54" t="s">
        <v>102</v>
      </c>
      <c r="E37" s="54"/>
      <c r="F37" s="86">
        <v>64.8</v>
      </c>
    </row>
    <row r="38" spans="1:6" ht="22.5">
      <c r="A38" s="53" t="s">
        <v>84</v>
      </c>
      <c r="B38" s="80" t="s">
        <v>196</v>
      </c>
      <c r="C38" s="54" t="s">
        <v>36</v>
      </c>
      <c r="D38" s="54" t="s">
        <v>102</v>
      </c>
      <c r="E38" s="54" t="s">
        <v>85</v>
      </c>
      <c r="F38" s="86">
        <v>64.8</v>
      </c>
    </row>
    <row r="39" spans="1:6" ht="56.25">
      <c r="A39" s="48" t="s">
        <v>103</v>
      </c>
      <c r="B39" s="80" t="s">
        <v>196</v>
      </c>
      <c r="C39" s="51" t="s">
        <v>36</v>
      </c>
      <c r="D39" s="51" t="s">
        <v>104</v>
      </c>
      <c r="E39" s="51"/>
      <c r="F39" s="85">
        <v>38.8</v>
      </c>
    </row>
    <row r="40" spans="1:6" ht="33.75">
      <c r="A40" s="53" t="s">
        <v>105</v>
      </c>
      <c r="B40" s="80" t="s">
        <v>196</v>
      </c>
      <c r="C40" s="54" t="s">
        <v>36</v>
      </c>
      <c r="D40" s="54" t="s">
        <v>106</v>
      </c>
      <c r="E40" s="54"/>
      <c r="F40" s="86">
        <f>F39</f>
        <v>38.8</v>
      </c>
    </row>
    <row r="41" spans="1:6" ht="22.5">
      <c r="A41" s="53" t="s">
        <v>84</v>
      </c>
      <c r="B41" s="80" t="s">
        <v>196</v>
      </c>
      <c r="C41" s="54" t="s">
        <v>36</v>
      </c>
      <c r="D41" s="54" t="s">
        <v>106</v>
      </c>
      <c r="E41" s="54" t="s">
        <v>85</v>
      </c>
      <c r="F41" s="86">
        <f>F39</f>
        <v>38.8</v>
      </c>
    </row>
    <row r="42" spans="1:6" ht="22.5">
      <c r="A42" s="48" t="s">
        <v>94</v>
      </c>
      <c r="B42" s="80" t="s">
        <v>196</v>
      </c>
      <c r="C42" s="51" t="s">
        <v>36</v>
      </c>
      <c r="D42" s="51" t="s">
        <v>95</v>
      </c>
      <c r="E42" s="51"/>
      <c r="F42" s="85">
        <f>F45+F48+F51</f>
        <v>453.82</v>
      </c>
    </row>
    <row r="43" spans="1:6" ht="12.75">
      <c r="A43" s="53" t="s">
        <v>96</v>
      </c>
      <c r="B43" s="80" t="s">
        <v>196</v>
      </c>
      <c r="C43" s="54" t="s">
        <v>36</v>
      </c>
      <c r="D43" s="54" t="s">
        <v>97</v>
      </c>
      <c r="E43" s="54"/>
      <c r="F43" s="86">
        <f>F45</f>
        <v>150.24</v>
      </c>
    </row>
    <row r="44" spans="1:6" ht="33.75">
      <c r="A44" s="53" t="s">
        <v>107</v>
      </c>
      <c r="B44" s="80" t="s">
        <v>196</v>
      </c>
      <c r="C44" s="54" t="s">
        <v>36</v>
      </c>
      <c r="D44" s="54" t="s">
        <v>108</v>
      </c>
      <c r="E44" s="54"/>
      <c r="F44" s="86">
        <f>F45</f>
        <v>150.24</v>
      </c>
    </row>
    <row r="45" spans="1:6" ht="12.75">
      <c r="A45" s="53" t="s">
        <v>86</v>
      </c>
      <c r="B45" s="80" t="s">
        <v>196</v>
      </c>
      <c r="C45" s="54" t="s">
        <v>36</v>
      </c>
      <c r="D45" s="54" t="s">
        <v>108</v>
      </c>
      <c r="E45" s="54" t="s">
        <v>87</v>
      </c>
      <c r="F45" s="86">
        <v>150.24</v>
      </c>
    </row>
    <row r="46" spans="1:6" ht="22.5">
      <c r="A46" s="53" t="s">
        <v>109</v>
      </c>
      <c r="B46" s="80" t="s">
        <v>196</v>
      </c>
      <c r="C46" s="54" t="s">
        <v>36</v>
      </c>
      <c r="D46" s="54" t="s">
        <v>110</v>
      </c>
      <c r="E46" s="54"/>
      <c r="F46" s="86">
        <f>F48</f>
        <v>288.58</v>
      </c>
    </row>
    <row r="47" spans="1:6" ht="45">
      <c r="A47" s="53" t="s">
        <v>111</v>
      </c>
      <c r="B47" s="80" t="s">
        <v>196</v>
      </c>
      <c r="C47" s="54" t="s">
        <v>36</v>
      </c>
      <c r="D47" s="54" t="s">
        <v>112</v>
      </c>
      <c r="E47" s="54"/>
      <c r="F47" s="86">
        <f>F48</f>
        <v>288.58</v>
      </c>
    </row>
    <row r="48" spans="1:6" ht="12.75">
      <c r="A48" s="53" t="s">
        <v>86</v>
      </c>
      <c r="B48" s="80" t="s">
        <v>196</v>
      </c>
      <c r="C48" s="54" t="s">
        <v>36</v>
      </c>
      <c r="D48" s="54" t="s">
        <v>112</v>
      </c>
      <c r="E48" s="54" t="s">
        <v>87</v>
      </c>
      <c r="F48" s="86">
        <v>288.58</v>
      </c>
    </row>
    <row r="49" spans="1:6" ht="22.5">
      <c r="A49" s="53" t="s">
        <v>113</v>
      </c>
      <c r="B49" s="80" t="s">
        <v>196</v>
      </c>
      <c r="C49" s="54" t="s">
        <v>36</v>
      </c>
      <c r="D49" s="54" t="s">
        <v>114</v>
      </c>
      <c r="E49" s="54"/>
      <c r="F49" s="86">
        <f>F50</f>
        <v>15</v>
      </c>
    </row>
    <row r="50" spans="1:6" ht="22.5">
      <c r="A50" s="53" t="s">
        <v>115</v>
      </c>
      <c r="B50" s="80" t="s">
        <v>196</v>
      </c>
      <c r="C50" s="54" t="s">
        <v>36</v>
      </c>
      <c r="D50" s="54" t="s">
        <v>116</v>
      </c>
      <c r="E50" s="54"/>
      <c r="F50" s="86">
        <f>F51</f>
        <v>15</v>
      </c>
    </row>
    <row r="51" spans="1:6" ht="22.5">
      <c r="A51" s="53" t="s">
        <v>117</v>
      </c>
      <c r="B51" s="80" t="s">
        <v>196</v>
      </c>
      <c r="C51" s="54" t="s">
        <v>36</v>
      </c>
      <c r="D51" s="54" t="s">
        <v>116</v>
      </c>
      <c r="E51" s="54" t="s">
        <v>85</v>
      </c>
      <c r="F51" s="86">
        <v>15</v>
      </c>
    </row>
    <row r="52" spans="1:6" ht="12.75">
      <c r="A52" s="39" t="s">
        <v>10</v>
      </c>
      <c r="B52" s="80" t="s">
        <v>196</v>
      </c>
      <c r="C52" s="40" t="s">
        <v>11</v>
      </c>
      <c r="D52" s="40"/>
      <c r="E52" s="40"/>
      <c r="F52" s="83">
        <f>F57</f>
        <v>153.1</v>
      </c>
    </row>
    <row r="53" spans="1:6" ht="12.75">
      <c r="A53" s="48" t="s">
        <v>12</v>
      </c>
      <c r="B53" s="80" t="s">
        <v>196</v>
      </c>
      <c r="C53" s="51" t="s">
        <v>13</v>
      </c>
      <c r="D53" s="51"/>
      <c r="E53" s="51"/>
      <c r="F53" s="85">
        <f>F57</f>
        <v>153.1</v>
      </c>
    </row>
    <row r="54" spans="1:6" ht="12.75">
      <c r="A54" s="48" t="s">
        <v>12</v>
      </c>
      <c r="B54" s="80" t="s">
        <v>196</v>
      </c>
      <c r="C54" s="46" t="s">
        <v>13</v>
      </c>
      <c r="D54" s="46" t="s">
        <v>72</v>
      </c>
      <c r="E54" s="46"/>
      <c r="F54" s="84">
        <f>F57</f>
        <v>153.1</v>
      </c>
    </row>
    <row r="55" spans="1:6" ht="12.75">
      <c r="A55" s="48" t="s">
        <v>118</v>
      </c>
      <c r="B55" s="80" t="s">
        <v>196</v>
      </c>
      <c r="C55" s="51" t="s">
        <v>13</v>
      </c>
      <c r="D55" s="51" t="s">
        <v>119</v>
      </c>
      <c r="E55" s="51"/>
      <c r="F55" s="85">
        <f>F57</f>
        <v>153.1</v>
      </c>
    </row>
    <row r="56" spans="1:6" ht="22.5">
      <c r="A56" s="53" t="s">
        <v>120</v>
      </c>
      <c r="B56" s="80" t="s">
        <v>196</v>
      </c>
      <c r="C56" s="54" t="s">
        <v>13</v>
      </c>
      <c r="D56" s="54" t="s">
        <v>121</v>
      </c>
      <c r="E56" s="54"/>
      <c r="F56" s="86">
        <f>F57</f>
        <v>153.1</v>
      </c>
    </row>
    <row r="57" spans="1:6" ht="56.25">
      <c r="A57" s="53" t="s">
        <v>77</v>
      </c>
      <c r="B57" s="80" t="s">
        <v>196</v>
      </c>
      <c r="C57" s="54" t="s">
        <v>13</v>
      </c>
      <c r="D57" s="54" t="s">
        <v>121</v>
      </c>
      <c r="E57" s="54" t="s">
        <v>78</v>
      </c>
      <c r="F57" s="86">
        <v>153.1</v>
      </c>
    </row>
    <row r="58" spans="1:6" ht="21">
      <c r="A58" s="39" t="s">
        <v>14</v>
      </c>
      <c r="B58" s="80" t="s">
        <v>196</v>
      </c>
      <c r="C58" s="40" t="s">
        <v>15</v>
      </c>
      <c r="D58" s="40"/>
      <c r="E58" s="40"/>
      <c r="F58" s="83">
        <f>F59</f>
        <v>3529.7</v>
      </c>
    </row>
    <row r="59" spans="1:6" ht="45">
      <c r="A59" s="48" t="s">
        <v>122</v>
      </c>
      <c r="B59" s="80" t="s">
        <v>196</v>
      </c>
      <c r="C59" s="51" t="s">
        <v>16</v>
      </c>
      <c r="D59" s="51"/>
      <c r="E59" s="51"/>
      <c r="F59" s="85">
        <f>F63+F66+F69+F70</f>
        <v>3529.7</v>
      </c>
    </row>
    <row r="60" spans="1:6" ht="22.5">
      <c r="A60" s="48" t="s">
        <v>123</v>
      </c>
      <c r="B60" s="80" t="s">
        <v>196</v>
      </c>
      <c r="C60" s="51" t="s">
        <v>16</v>
      </c>
      <c r="D60" s="51" t="s">
        <v>124</v>
      </c>
      <c r="E60" s="51"/>
      <c r="F60" s="85">
        <f>F59</f>
        <v>3529.7</v>
      </c>
    </row>
    <row r="61" spans="1:6" ht="45">
      <c r="A61" s="48" t="s">
        <v>122</v>
      </c>
      <c r="B61" s="80" t="s">
        <v>196</v>
      </c>
      <c r="C61" s="51" t="s">
        <v>16</v>
      </c>
      <c r="D61" s="51" t="s">
        <v>125</v>
      </c>
      <c r="E61" s="51"/>
      <c r="F61" s="85">
        <f>F59</f>
        <v>3529.7</v>
      </c>
    </row>
    <row r="62" spans="1:6" ht="22.5">
      <c r="A62" s="53" t="s">
        <v>126</v>
      </c>
      <c r="B62" s="80" t="s">
        <v>196</v>
      </c>
      <c r="C62" s="54" t="s">
        <v>16</v>
      </c>
      <c r="D62" s="54" t="s">
        <v>127</v>
      </c>
      <c r="E62" s="54"/>
      <c r="F62" s="86">
        <v>32</v>
      </c>
    </row>
    <row r="63" spans="1:6" ht="22.5">
      <c r="A63" s="53" t="s">
        <v>84</v>
      </c>
      <c r="B63" s="80" t="s">
        <v>196</v>
      </c>
      <c r="C63" s="54" t="s">
        <v>16</v>
      </c>
      <c r="D63" s="54" t="s">
        <v>127</v>
      </c>
      <c r="E63" s="54" t="s">
        <v>85</v>
      </c>
      <c r="F63" s="86">
        <v>32</v>
      </c>
    </row>
    <row r="64" spans="1:6" ht="22.5">
      <c r="A64" s="53" t="s">
        <v>128</v>
      </c>
      <c r="B64" s="80" t="s">
        <v>196</v>
      </c>
      <c r="C64" s="54" t="s">
        <v>16</v>
      </c>
      <c r="D64" s="54" t="s">
        <v>129</v>
      </c>
      <c r="E64" s="54"/>
      <c r="F64" s="86">
        <f>F66</f>
        <v>5</v>
      </c>
    </row>
    <row r="65" spans="1:6" ht="22.5">
      <c r="A65" s="53" t="s">
        <v>128</v>
      </c>
      <c r="B65" s="80" t="s">
        <v>196</v>
      </c>
      <c r="C65" s="54" t="s">
        <v>16</v>
      </c>
      <c r="D65" s="54" t="s">
        <v>130</v>
      </c>
      <c r="E65" s="54"/>
      <c r="F65" s="86">
        <v>5</v>
      </c>
    </row>
    <row r="66" spans="1:6" ht="31.5" customHeight="1">
      <c r="A66" s="53" t="s">
        <v>131</v>
      </c>
      <c r="B66" s="80" t="s">
        <v>196</v>
      </c>
      <c r="C66" s="54" t="s">
        <v>16</v>
      </c>
      <c r="D66" s="54" t="s">
        <v>130</v>
      </c>
      <c r="E66" s="54" t="s">
        <v>85</v>
      </c>
      <c r="F66" s="86">
        <v>5</v>
      </c>
    </row>
    <row r="67" spans="1:6" ht="22.5">
      <c r="A67" s="53" t="s">
        <v>132</v>
      </c>
      <c r="B67" s="80" t="s">
        <v>196</v>
      </c>
      <c r="C67" s="54" t="s">
        <v>16</v>
      </c>
      <c r="D67" s="54" t="s">
        <v>97</v>
      </c>
      <c r="E67" s="54"/>
      <c r="F67" s="86">
        <f>F69</f>
        <v>25</v>
      </c>
    </row>
    <row r="68" spans="1:6" ht="22.5">
      <c r="A68" s="57" t="s">
        <v>128</v>
      </c>
      <c r="B68" s="80" t="s">
        <v>196</v>
      </c>
      <c r="C68" s="58" t="s">
        <v>16</v>
      </c>
      <c r="D68" s="58" t="s">
        <v>133</v>
      </c>
      <c r="E68" s="58"/>
      <c r="F68" s="87">
        <v>25</v>
      </c>
    </row>
    <row r="69" spans="1:6" ht="31.5" customHeight="1">
      <c r="A69" s="57" t="s">
        <v>131</v>
      </c>
      <c r="B69" s="80" t="s">
        <v>196</v>
      </c>
      <c r="C69" s="58" t="s">
        <v>16</v>
      </c>
      <c r="D69" s="58" t="s">
        <v>133</v>
      </c>
      <c r="E69" s="58" t="s">
        <v>85</v>
      </c>
      <c r="F69" s="87">
        <v>25</v>
      </c>
    </row>
    <row r="70" spans="1:6" ht="24" customHeight="1">
      <c r="A70" s="57" t="s">
        <v>94</v>
      </c>
      <c r="B70" s="80" t="s">
        <v>196</v>
      </c>
      <c r="C70" s="58" t="s">
        <v>16</v>
      </c>
      <c r="D70" s="59" t="s">
        <v>95</v>
      </c>
      <c r="E70" s="58"/>
      <c r="F70" s="60">
        <f>F73+F74</f>
        <v>3467.7</v>
      </c>
    </row>
    <row r="71" spans="1:6" ht="12.75">
      <c r="A71" s="57" t="s">
        <v>96</v>
      </c>
      <c r="B71" s="80" t="s">
        <v>196</v>
      </c>
      <c r="C71" s="58" t="s">
        <v>16</v>
      </c>
      <c r="D71" s="59" t="s">
        <v>97</v>
      </c>
      <c r="E71" s="58"/>
      <c r="F71" s="60">
        <f>F73+F74</f>
        <v>3467.7</v>
      </c>
    </row>
    <row r="72" spans="1:6" ht="12.75">
      <c r="A72" s="57" t="s">
        <v>201</v>
      </c>
      <c r="B72" s="80" t="s">
        <v>196</v>
      </c>
      <c r="C72" s="58" t="s">
        <v>16</v>
      </c>
      <c r="D72" s="59" t="s">
        <v>108</v>
      </c>
      <c r="E72" s="58"/>
      <c r="F72" s="60">
        <f>F73+F74</f>
        <v>3467.7</v>
      </c>
    </row>
    <row r="73" spans="1:6" ht="24.75" customHeight="1">
      <c r="A73" s="57" t="s">
        <v>131</v>
      </c>
      <c r="B73" s="80" t="s">
        <v>196</v>
      </c>
      <c r="C73" s="58" t="s">
        <v>16</v>
      </c>
      <c r="D73" s="59" t="s">
        <v>108</v>
      </c>
      <c r="E73" s="58" t="s">
        <v>85</v>
      </c>
      <c r="F73" s="60">
        <v>2227.7</v>
      </c>
    </row>
    <row r="74" spans="1:6" ht="12.75">
      <c r="A74" s="57" t="s">
        <v>202</v>
      </c>
      <c r="B74" s="80" t="s">
        <v>196</v>
      </c>
      <c r="C74" s="58" t="s">
        <v>16</v>
      </c>
      <c r="D74" s="59" t="s">
        <v>108</v>
      </c>
      <c r="E74" s="58" t="s">
        <v>176</v>
      </c>
      <c r="F74" s="60">
        <v>1240</v>
      </c>
    </row>
    <row r="75" spans="1:6" ht="12.75">
      <c r="A75" s="43" t="s">
        <v>18</v>
      </c>
      <c r="B75" s="80" t="s">
        <v>196</v>
      </c>
      <c r="C75" s="46" t="s">
        <v>17</v>
      </c>
      <c r="D75" s="46"/>
      <c r="E75" s="46"/>
      <c r="F75" s="84">
        <f>F76+F84</f>
        <v>23366.35</v>
      </c>
    </row>
    <row r="76" spans="1:6" ht="12.75">
      <c r="A76" s="43" t="s">
        <v>48</v>
      </c>
      <c r="B76" s="80" t="s">
        <v>196</v>
      </c>
      <c r="C76" s="46" t="s">
        <v>47</v>
      </c>
      <c r="D76" s="46"/>
      <c r="E76" s="46"/>
      <c r="F76" s="84">
        <f>F80+F83</f>
        <v>23337.35</v>
      </c>
    </row>
    <row r="77" spans="1:6" ht="12.75">
      <c r="A77" s="48" t="s">
        <v>134</v>
      </c>
      <c r="B77" s="80" t="s">
        <v>196</v>
      </c>
      <c r="C77" s="51" t="s">
        <v>47</v>
      </c>
      <c r="D77" s="51" t="s">
        <v>135</v>
      </c>
      <c r="E77" s="51"/>
      <c r="F77" s="85">
        <f>F78</f>
        <v>784</v>
      </c>
    </row>
    <row r="78" spans="1:6" ht="12.75">
      <c r="A78" s="48" t="s">
        <v>136</v>
      </c>
      <c r="B78" s="80" t="s">
        <v>196</v>
      </c>
      <c r="C78" s="51" t="s">
        <v>47</v>
      </c>
      <c r="D78" s="51" t="s">
        <v>137</v>
      </c>
      <c r="E78" s="51"/>
      <c r="F78" s="85">
        <f>F80</f>
        <v>784</v>
      </c>
    </row>
    <row r="79" spans="1:6" ht="12.75">
      <c r="A79" s="53" t="s">
        <v>138</v>
      </c>
      <c r="B79" s="80" t="s">
        <v>196</v>
      </c>
      <c r="C79" s="54" t="s">
        <v>47</v>
      </c>
      <c r="D79" s="54" t="s">
        <v>139</v>
      </c>
      <c r="E79" s="54"/>
      <c r="F79" s="86">
        <f>F80</f>
        <v>784</v>
      </c>
    </row>
    <row r="80" spans="1:6" ht="23.25" customHeight="1">
      <c r="A80" s="53" t="s">
        <v>131</v>
      </c>
      <c r="B80" s="80" t="s">
        <v>196</v>
      </c>
      <c r="C80" s="54" t="s">
        <v>47</v>
      </c>
      <c r="D80" s="54" t="s">
        <v>139</v>
      </c>
      <c r="E80" s="54" t="s">
        <v>85</v>
      </c>
      <c r="F80" s="86">
        <v>784</v>
      </c>
    </row>
    <row r="81" spans="1:6" ht="23.25" customHeight="1">
      <c r="A81" s="53" t="s">
        <v>200</v>
      </c>
      <c r="B81" s="80" t="s">
        <v>196</v>
      </c>
      <c r="C81" s="54" t="s">
        <v>47</v>
      </c>
      <c r="D81" s="55" t="s">
        <v>188</v>
      </c>
      <c r="E81" s="54"/>
      <c r="F81" s="56">
        <f>F82</f>
        <v>22553.35</v>
      </c>
    </row>
    <row r="82" spans="1:6" ht="23.25" customHeight="1">
      <c r="A82" s="53" t="s">
        <v>199</v>
      </c>
      <c r="B82" s="80" t="s">
        <v>196</v>
      </c>
      <c r="C82" s="54" t="s">
        <v>47</v>
      </c>
      <c r="D82" s="55" t="s">
        <v>197</v>
      </c>
      <c r="E82" s="54"/>
      <c r="F82" s="56">
        <f>F83</f>
        <v>22553.35</v>
      </c>
    </row>
    <row r="83" spans="1:6" ht="23.25" customHeight="1">
      <c r="A83" s="53" t="s">
        <v>198</v>
      </c>
      <c r="B83" s="80" t="s">
        <v>196</v>
      </c>
      <c r="C83" s="54" t="s">
        <v>47</v>
      </c>
      <c r="D83" s="55" t="s">
        <v>197</v>
      </c>
      <c r="E83" s="54" t="s">
        <v>85</v>
      </c>
      <c r="F83" s="56">
        <v>22553.35</v>
      </c>
    </row>
    <row r="84" spans="1:6" ht="22.5">
      <c r="A84" s="43" t="s">
        <v>19</v>
      </c>
      <c r="B84" s="80" t="s">
        <v>196</v>
      </c>
      <c r="C84" s="46" t="s">
        <v>20</v>
      </c>
      <c r="D84" s="46"/>
      <c r="E84" s="46"/>
      <c r="F84" s="84">
        <v>29</v>
      </c>
    </row>
    <row r="85" spans="1:6" ht="12.75">
      <c r="A85" s="48" t="s">
        <v>134</v>
      </c>
      <c r="B85" s="80" t="s">
        <v>196</v>
      </c>
      <c r="C85" s="51" t="s">
        <v>20</v>
      </c>
      <c r="D85" s="51" t="s">
        <v>135</v>
      </c>
      <c r="E85" s="51"/>
      <c r="F85" s="85">
        <v>29</v>
      </c>
    </row>
    <row r="86" spans="1:6" ht="22.5">
      <c r="A86" s="48" t="s">
        <v>140</v>
      </c>
      <c r="B86" s="80" t="s">
        <v>196</v>
      </c>
      <c r="C86" s="51" t="s">
        <v>20</v>
      </c>
      <c r="D86" s="51" t="s">
        <v>141</v>
      </c>
      <c r="E86" s="51"/>
      <c r="F86" s="85">
        <v>29</v>
      </c>
    </row>
    <row r="87" spans="1:6" ht="22.5">
      <c r="A87" s="53" t="s">
        <v>142</v>
      </c>
      <c r="B87" s="80" t="s">
        <v>196</v>
      </c>
      <c r="C87" s="54" t="s">
        <v>20</v>
      </c>
      <c r="D87" s="54" t="s">
        <v>143</v>
      </c>
      <c r="E87" s="54"/>
      <c r="F87" s="86">
        <v>29</v>
      </c>
    </row>
    <row r="88" spans="1:6" ht="22.5">
      <c r="A88" s="53" t="s">
        <v>84</v>
      </c>
      <c r="B88" s="80" t="s">
        <v>196</v>
      </c>
      <c r="C88" s="54" t="s">
        <v>20</v>
      </c>
      <c r="D88" s="54" t="s">
        <v>143</v>
      </c>
      <c r="E88" s="54" t="s">
        <v>85</v>
      </c>
      <c r="F88" s="86">
        <v>29</v>
      </c>
    </row>
    <row r="89" spans="1:6" ht="12.75">
      <c r="A89" s="39" t="s">
        <v>21</v>
      </c>
      <c r="B89" s="80" t="s">
        <v>196</v>
      </c>
      <c r="C89" s="40" t="s">
        <v>22</v>
      </c>
      <c r="D89" s="54"/>
      <c r="E89" s="54"/>
      <c r="F89" s="83">
        <f>F90+F105</f>
        <v>1406.21</v>
      </c>
    </row>
    <row r="90" spans="1:6" ht="12.75">
      <c r="A90" s="43" t="s">
        <v>23</v>
      </c>
      <c r="B90" s="80" t="s">
        <v>196</v>
      </c>
      <c r="C90" s="46" t="s">
        <v>24</v>
      </c>
      <c r="D90" s="46"/>
      <c r="E90" s="46"/>
      <c r="F90" s="84">
        <f>F92</f>
        <v>1105.59</v>
      </c>
    </row>
    <row r="91" spans="1:6" ht="12.75">
      <c r="A91" s="48" t="s">
        <v>144</v>
      </c>
      <c r="B91" s="80" t="s">
        <v>196</v>
      </c>
      <c r="C91" s="51" t="s">
        <v>24</v>
      </c>
      <c r="D91" s="51" t="s">
        <v>145</v>
      </c>
      <c r="E91" s="51"/>
      <c r="F91" s="85">
        <f>F92</f>
        <v>1105.59</v>
      </c>
    </row>
    <row r="92" spans="1:6" ht="22.5">
      <c r="A92" s="48" t="s">
        <v>146</v>
      </c>
      <c r="B92" s="80" t="s">
        <v>196</v>
      </c>
      <c r="C92" s="51" t="s">
        <v>24</v>
      </c>
      <c r="D92" s="51" t="s">
        <v>147</v>
      </c>
      <c r="E92" s="51"/>
      <c r="F92" s="85">
        <f>F93+F96+F98+F100+F104</f>
        <v>1105.59</v>
      </c>
    </row>
    <row r="93" spans="1:6" ht="12.75">
      <c r="A93" s="53" t="s">
        <v>148</v>
      </c>
      <c r="B93" s="80" t="s">
        <v>196</v>
      </c>
      <c r="C93" s="54" t="s">
        <v>24</v>
      </c>
      <c r="D93" s="54" t="s">
        <v>149</v>
      </c>
      <c r="E93" s="54"/>
      <c r="F93" s="86">
        <f>F94+F95</f>
        <v>243.16</v>
      </c>
    </row>
    <row r="94" spans="1:6" ht="22.5">
      <c r="A94" s="53" t="s">
        <v>84</v>
      </c>
      <c r="B94" s="80" t="s">
        <v>196</v>
      </c>
      <c r="C94" s="54" t="s">
        <v>24</v>
      </c>
      <c r="D94" s="54" t="s">
        <v>149</v>
      </c>
      <c r="E94" s="54" t="s">
        <v>85</v>
      </c>
      <c r="F94" s="86">
        <v>100</v>
      </c>
    </row>
    <row r="95" spans="1:6" ht="12.75">
      <c r="A95" s="53" t="s">
        <v>86</v>
      </c>
      <c r="B95" s="80" t="s">
        <v>196</v>
      </c>
      <c r="C95" s="54" t="s">
        <v>24</v>
      </c>
      <c r="D95" s="54" t="s">
        <v>149</v>
      </c>
      <c r="E95" s="54" t="s">
        <v>87</v>
      </c>
      <c r="F95" s="86">
        <v>143.16</v>
      </c>
    </row>
    <row r="96" spans="1:6" ht="12.75">
      <c r="A96" s="53" t="s">
        <v>150</v>
      </c>
      <c r="B96" s="80" t="s">
        <v>196</v>
      </c>
      <c r="C96" s="54" t="s">
        <v>24</v>
      </c>
      <c r="D96" s="54" t="s">
        <v>151</v>
      </c>
      <c r="E96" s="54"/>
      <c r="F96" s="86">
        <f>F97</f>
        <v>561.76</v>
      </c>
    </row>
    <row r="97" spans="1:6" ht="22.5">
      <c r="A97" s="53" t="s">
        <v>84</v>
      </c>
      <c r="B97" s="80" t="s">
        <v>196</v>
      </c>
      <c r="C97" s="54" t="s">
        <v>24</v>
      </c>
      <c r="D97" s="54" t="s">
        <v>151</v>
      </c>
      <c r="E97" s="54" t="s">
        <v>85</v>
      </c>
      <c r="F97" s="86">
        <v>561.76</v>
      </c>
    </row>
    <row r="98" spans="1:6" ht="12.75">
      <c r="A98" s="53" t="s">
        <v>152</v>
      </c>
      <c r="B98" s="80" t="s">
        <v>196</v>
      </c>
      <c r="C98" s="54" t="s">
        <v>24</v>
      </c>
      <c r="D98" s="54" t="s">
        <v>153</v>
      </c>
      <c r="E98" s="54"/>
      <c r="F98" s="86">
        <v>50</v>
      </c>
    </row>
    <row r="99" spans="1:6" ht="22.5">
      <c r="A99" s="53" t="s">
        <v>84</v>
      </c>
      <c r="B99" s="80" t="s">
        <v>196</v>
      </c>
      <c r="C99" s="54" t="s">
        <v>24</v>
      </c>
      <c r="D99" s="54" t="s">
        <v>153</v>
      </c>
      <c r="E99" s="54" t="s">
        <v>85</v>
      </c>
      <c r="F99" s="86">
        <v>50</v>
      </c>
    </row>
    <row r="100" spans="1:6" ht="12.75">
      <c r="A100" s="53" t="s">
        <v>154</v>
      </c>
      <c r="B100" s="80" t="s">
        <v>196</v>
      </c>
      <c r="C100" s="54" t="s">
        <v>24</v>
      </c>
      <c r="D100" s="54" t="s">
        <v>155</v>
      </c>
      <c r="E100" s="54"/>
      <c r="F100" s="86">
        <f>F101+F102</f>
        <v>107.5</v>
      </c>
    </row>
    <row r="101" spans="1:6" ht="22.5">
      <c r="A101" s="53" t="s">
        <v>84</v>
      </c>
      <c r="B101" s="80" t="s">
        <v>196</v>
      </c>
      <c r="C101" s="54" t="s">
        <v>24</v>
      </c>
      <c r="D101" s="54" t="s">
        <v>155</v>
      </c>
      <c r="E101" s="54" t="s">
        <v>85</v>
      </c>
      <c r="F101" s="86">
        <v>65</v>
      </c>
    </row>
    <row r="102" spans="1:6" ht="12.75">
      <c r="A102" s="53" t="s">
        <v>86</v>
      </c>
      <c r="B102" s="80" t="s">
        <v>196</v>
      </c>
      <c r="C102" s="54" t="s">
        <v>24</v>
      </c>
      <c r="D102" s="54" t="s">
        <v>155</v>
      </c>
      <c r="E102" s="54" t="s">
        <v>87</v>
      </c>
      <c r="F102" s="86">
        <v>42.5</v>
      </c>
    </row>
    <row r="103" spans="1:6" ht="45">
      <c r="A103" s="48" t="s">
        <v>156</v>
      </c>
      <c r="B103" s="80" t="s">
        <v>196</v>
      </c>
      <c r="C103" s="51" t="s">
        <v>24</v>
      </c>
      <c r="D103" s="51" t="s">
        <v>157</v>
      </c>
      <c r="E103" s="51"/>
      <c r="F103" s="88">
        <f>F104</f>
        <v>143.17</v>
      </c>
    </row>
    <row r="104" spans="1:6" ht="22.5">
      <c r="A104" s="53" t="s">
        <v>84</v>
      </c>
      <c r="B104" s="80" t="s">
        <v>196</v>
      </c>
      <c r="C104" s="54" t="s">
        <v>24</v>
      </c>
      <c r="D104" s="89" t="s">
        <v>157</v>
      </c>
      <c r="E104" s="54" t="s">
        <v>85</v>
      </c>
      <c r="F104" s="90">
        <v>143.17</v>
      </c>
    </row>
    <row r="105" spans="1:6" ht="12.75">
      <c r="A105" s="43" t="s">
        <v>25</v>
      </c>
      <c r="B105" s="80" t="s">
        <v>196</v>
      </c>
      <c r="C105" s="46" t="s">
        <v>26</v>
      </c>
      <c r="D105" s="46"/>
      <c r="E105" s="46"/>
      <c r="F105" s="84">
        <f>F106</f>
        <v>300.62</v>
      </c>
    </row>
    <row r="106" spans="1:6" ht="22.5">
      <c r="A106" s="48" t="s">
        <v>158</v>
      </c>
      <c r="B106" s="80" t="s">
        <v>196</v>
      </c>
      <c r="C106" s="51" t="s">
        <v>26</v>
      </c>
      <c r="D106" s="51" t="s">
        <v>159</v>
      </c>
      <c r="E106" s="51"/>
      <c r="F106" s="85">
        <f>F108+F110+F111</f>
        <v>300.62</v>
      </c>
    </row>
    <row r="107" spans="1:6" ht="12.75">
      <c r="A107" s="53" t="s">
        <v>160</v>
      </c>
      <c r="B107" s="80" t="s">
        <v>196</v>
      </c>
      <c r="C107" s="54" t="s">
        <v>26</v>
      </c>
      <c r="D107" s="54" t="s">
        <v>161</v>
      </c>
      <c r="E107" s="54"/>
      <c r="F107" s="86">
        <f>F108</f>
        <v>210</v>
      </c>
    </row>
    <row r="108" spans="1:6" ht="22.5">
      <c r="A108" s="53" t="s">
        <v>84</v>
      </c>
      <c r="B108" s="80" t="s">
        <v>196</v>
      </c>
      <c r="C108" s="54" t="s">
        <v>26</v>
      </c>
      <c r="D108" s="54" t="s">
        <v>161</v>
      </c>
      <c r="E108" s="54" t="s">
        <v>85</v>
      </c>
      <c r="F108" s="86">
        <v>210</v>
      </c>
    </row>
    <row r="109" spans="1:6" ht="12.75">
      <c r="A109" s="53" t="s">
        <v>162</v>
      </c>
      <c r="B109" s="80" t="s">
        <v>196</v>
      </c>
      <c r="C109" s="54" t="s">
        <v>26</v>
      </c>
      <c r="D109" s="54" t="s">
        <v>163</v>
      </c>
      <c r="E109" s="54"/>
      <c r="F109" s="86">
        <f>F110+F111</f>
        <v>90.61999999999999</v>
      </c>
    </row>
    <row r="110" spans="1:6" ht="22.5">
      <c r="A110" s="53" t="s">
        <v>84</v>
      </c>
      <c r="B110" s="80" t="s">
        <v>196</v>
      </c>
      <c r="C110" s="54" t="s">
        <v>26</v>
      </c>
      <c r="D110" s="54" t="s">
        <v>163</v>
      </c>
      <c r="E110" s="54" t="s">
        <v>85</v>
      </c>
      <c r="F110" s="86">
        <v>85.07</v>
      </c>
    </row>
    <row r="111" spans="1:6" ht="12.75">
      <c r="A111" s="53" t="s">
        <v>86</v>
      </c>
      <c r="B111" s="80" t="s">
        <v>196</v>
      </c>
      <c r="C111" s="54" t="s">
        <v>26</v>
      </c>
      <c r="D111" s="54" t="s">
        <v>163</v>
      </c>
      <c r="E111" s="54" t="s">
        <v>87</v>
      </c>
      <c r="F111" s="86">
        <v>5.55</v>
      </c>
    </row>
    <row r="112" spans="1:6" ht="12.75">
      <c r="A112" s="39" t="s">
        <v>60</v>
      </c>
      <c r="B112" s="80" t="s">
        <v>196</v>
      </c>
      <c r="C112" s="40" t="s">
        <v>27</v>
      </c>
      <c r="D112" s="54"/>
      <c r="E112" s="54"/>
      <c r="F112" s="83">
        <f>F114</f>
        <v>843.06</v>
      </c>
    </row>
    <row r="113" spans="1:6" ht="12.75">
      <c r="A113" s="43" t="s">
        <v>32</v>
      </c>
      <c r="B113" s="80" t="s">
        <v>196</v>
      </c>
      <c r="C113" s="46" t="s">
        <v>28</v>
      </c>
      <c r="D113" s="46"/>
      <c r="E113" s="46"/>
      <c r="F113" s="84">
        <f>F114</f>
        <v>843.06</v>
      </c>
    </row>
    <row r="114" spans="1:6" ht="22.5">
      <c r="A114" s="48" t="s">
        <v>164</v>
      </c>
      <c r="B114" s="80" t="s">
        <v>196</v>
      </c>
      <c r="C114" s="51" t="s">
        <v>28</v>
      </c>
      <c r="D114" s="51" t="s">
        <v>165</v>
      </c>
      <c r="E114" s="51"/>
      <c r="F114" s="85">
        <f>F115+F118</f>
        <v>843.06</v>
      </c>
    </row>
    <row r="115" spans="1:6" ht="22.5">
      <c r="A115" s="53" t="s">
        <v>166</v>
      </c>
      <c r="B115" s="80" t="s">
        <v>196</v>
      </c>
      <c r="C115" s="54" t="s">
        <v>28</v>
      </c>
      <c r="D115" s="54" t="s">
        <v>167</v>
      </c>
      <c r="E115" s="54"/>
      <c r="F115" s="86">
        <f>F116+F117</f>
        <v>543.06</v>
      </c>
    </row>
    <row r="116" spans="1:6" ht="22.5">
      <c r="A116" s="53" t="s">
        <v>84</v>
      </c>
      <c r="B116" s="80" t="s">
        <v>196</v>
      </c>
      <c r="C116" s="54" t="s">
        <v>28</v>
      </c>
      <c r="D116" s="54" t="s">
        <v>167</v>
      </c>
      <c r="E116" s="54" t="s">
        <v>85</v>
      </c>
      <c r="F116" s="86">
        <v>405.86</v>
      </c>
    </row>
    <row r="117" spans="1:6" ht="12.75">
      <c r="A117" s="53" t="s">
        <v>86</v>
      </c>
      <c r="B117" s="80" t="s">
        <v>196</v>
      </c>
      <c r="C117" s="54" t="s">
        <v>28</v>
      </c>
      <c r="D117" s="54" t="s">
        <v>167</v>
      </c>
      <c r="E117" s="54" t="s">
        <v>87</v>
      </c>
      <c r="F117" s="86">
        <v>137.2</v>
      </c>
    </row>
    <row r="118" spans="1:6" ht="22.5">
      <c r="A118" s="53" t="s">
        <v>168</v>
      </c>
      <c r="B118" s="80" t="s">
        <v>196</v>
      </c>
      <c r="C118" s="54" t="s">
        <v>28</v>
      </c>
      <c r="D118" s="89" t="s">
        <v>169</v>
      </c>
      <c r="E118" s="54"/>
      <c r="F118" s="86">
        <f>F119</f>
        <v>300</v>
      </c>
    </row>
    <row r="119" spans="1:6" ht="22.5">
      <c r="A119" s="53" t="s">
        <v>117</v>
      </c>
      <c r="B119" s="80" t="s">
        <v>196</v>
      </c>
      <c r="C119" s="54" t="s">
        <v>28</v>
      </c>
      <c r="D119" s="91" t="s">
        <v>169</v>
      </c>
      <c r="E119" s="54" t="s">
        <v>85</v>
      </c>
      <c r="F119" s="86">
        <v>300</v>
      </c>
    </row>
    <row r="120" spans="1:6" ht="12.75">
      <c r="A120" s="39" t="s">
        <v>35</v>
      </c>
      <c r="B120" s="80" t="s">
        <v>196</v>
      </c>
      <c r="C120" s="40" t="s">
        <v>29</v>
      </c>
      <c r="D120" s="40"/>
      <c r="E120" s="40"/>
      <c r="F120" s="83">
        <f>F121+F125</f>
        <v>5588.589999999999</v>
      </c>
    </row>
    <row r="121" spans="1:6" ht="12.75">
      <c r="A121" s="43" t="s">
        <v>34</v>
      </c>
      <c r="B121" s="80" t="s">
        <v>196</v>
      </c>
      <c r="C121" s="46" t="s">
        <v>30</v>
      </c>
      <c r="D121" s="46"/>
      <c r="E121" s="46"/>
      <c r="F121" s="84">
        <v>154.03</v>
      </c>
    </row>
    <row r="122" spans="1:6" ht="22.5">
      <c r="A122" s="48" t="s">
        <v>170</v>
      </c>
      <c r="B122" s="80" t="s">
        <v>196</v>
      </c>
      <c r="C122" s="46" t="s">
        <v>30</v>
      </c>
      <c r="D122" s="46" t="s">
        <v>171</v>
      </c>
      <c r="E122" s="46"/>
      <c r="F122" s="85">
        <f>F121</f>
        <v>154.03</v>
      </c>
    </row>
    <row r="123" spans="1:6" ht="12.75">
      <c r="A123" s="48" t="s">
        <v>172</v>
      </c>
      <c r="B123" s="80" t="s">
        <v>196</v>
      </c>
      <c r="C123" s="46" t="s">
        <v>30</v>
      </c>
      <c r="D123" s="46" t="s">
        <v>173</v>
      </c>
      <c r="E123" s="46"/>
      <c r="F123" s="85">
        <f>F121</f>
        <v>154.03</v>
      </c>
    </row>
    <row r="124" spans="1:6" ht="22.5">
      <c r="A124" s="48" t="s">
        <v>174</v>
      </c>
      <c r="B124" s="80" t="s">
        <v>196</v>
      </c>
      <c r="C124" s="46" t="s">
        <v>30</v>
      </c>
      <c r="D124" s="46" t="s">
        <v>175</v>
      </c>
      <c r="E124" s="46" t="s">
        <v>176</v>
      </c>
      <c r="F124" s="85">
        <f>F122</f>
        <v>154.03</v>
      </c>
    </row>
    <row r="125" spans="1:6" ht="12.75">
      <c r="A125" s="43" t="s">
        <v>45</v>
      </c>
      <c r="B125" s="80" t="s">
        <v>196</v>
      </c>
      <c r="C125" s="46" t="s">
        <v>31</v>
      </c>
      <c r="D125" s="46"/>
      <c r="E125" s="46"/>
      <c r="F125" s="84">
        <f>F126</f>
        <v>5434.5599999999995</v>
      </c>
    </row>
    <row r="126" spans="1:6" ht="45">
      <c r="A126" s="48" t="s">
        <v>177</v>
      </c>
      <c r="B126" s="80" t="s">
        <v>196</v>
      </c>
      <c r="C126" s="51" t="s">
        <v>31</v>
      </c>
      <c r="D126" s="51" t="s">
        <v>178</v>
      </c>
      <c r="E126" s="51"/>
      <c r="F126" s="85">
        <f>F128+F130+F132</f>
        <v>5434.5599999999995</v>
      </c>
    </row>
    <row r="127" spans="1:6" ht="45">
      <c r="A127" s="48" t="s">
        <v>179</v>
      </c>
      <c r="B127" s="80" t="s">
        <v>196</v>
      </c>
      <c r="C127" s="51" t="s">
        <v>31</v>
      </c>
      <c r="D127" s="51" t="s">
        <v>180</v>
      </c>
      <c r="E127" s="51"/>
      <c r="F127" s="85">
        <f>F128</f>
        <v>1793.4</v>
      </c>
    </row>
    <row r="128" spans="1:6" ht="33.75">
      <c r="A128" s="48" t="s">
        <v>181</v>
      </c>
      <c r="B128" s="80" t="s">
        <v>196</v>
      </c>
      <c r="C128" s="51" t="s">
        <v>31</v>
      </c>
      <c r="D128" s="51" t="s">
        <v>180</v>
      </c>
      <c r="E128" s="51" t="s">
        <v>176</v>
      </c>
      <c r="F128" s="85">
        <v>1793.4</v>
      </c>
    </row>
    <row r="129" spans="1:6" ht="33.75">
      <c r="A129" s="48" t="s">
        <v>182</v>
      </c>
      <c r="B129" s="80" t="s">
        <v>196</v>
      </c>
      <c r="C129" s="51" t="s">
        <v>31</v>
      </c>
      <c r="D129" s="51" t="s">
        <v>183</v>
      </c>
      <c r="E129" s="51"/>
      <c r="F129" s="85">
        <v>1467.35</v>
      </c>
    </row>
    <row r="130" spans="1:6" ht="33.75">
      <c r="A130" s="48" t="s">
        <v>182</v>
      </c>
      <c r="B130" s="80" t="s">
        <v>196</v>
      </c>
      <c r="C130" s="51" t="s">
        <v>31</v>
      </c>
      <c r="D130" s="51" t="s">
        <v>183</v>
      </c>
      <c r="E130" s="51" t="s">
        <v>176</v>
      </c>
      <c r="F130" s="85">
        <v>1467.35</v>
      </c>
    </row>
    <row r="131" spans="1:6" ht="33.75">
      <c r="A131" s="48" t="s">
        <v>184</v>
      </c>
      <c r="B131" s="80" t="s">
        <v>196</v>
      </c>
      <c r="C131" s="51" t="s">
        <v>31</v>
      </c>
      <c r="D131" s="51" t="s">
        <v>185</v>
      </c>
      <c r="E131" s="51"/>
      <c r="F131" s="85">
        <v>2173.81</v>
      </c>
    </row>
    <row r="132" spans="1:6" ht="33.75">
      <c r="A132" s="48" t="s">
        <v>184</v>
      </c>
      <c r="B132" s="80" t="s">
        <v>196</v>
      </c>
      <c r="C132" s="51" t="s">
        <v>31</v>
      </c>
      <c r="D132" s="51" t="s">
        <v>185</v>
      </c>
      <c r="E132" s="51" t="s">
        <v>176</v>
      </c>
      <c r="F132" s="85">
        <v>2173.81</v>
      </c>
    </row>
    <row r="133" spans="1:6" ht="12.75">
      <c r="A133" s="43" t="s">
        <v>65</v>
      </c>
      <c r="B133" s="80" t="s">
        <v>196</v>
      </c>
      <c r="C133" s="46" t="s">
        <v>64</v>
      </c>
      <c r="D133" s="46"/>
      <c r="E133" s="46"/>
      <c r="F133" s="84">
        <v>5</v>
      </c>
    </row>
    <row r="134" spans="1:6" ht="12.75">
      <c r="A134" s="48" t="s">
        <v>186</v>
      </c>
      <c r="B134" s="80" t="s">
        <v>196</v>
      </c>
      <c r="C134" s="46" t="s">
        <v>55</v>
      </c>
      <c r="D134" s="46"/>
      <c r="E134" s="46"/>
      <c r="F134" s="84">
        <v>5</v>
      </c>
    </row>
    <row r="135" spans="1:6" ht="22.5">
      <c r="A135" s="53" t="s">
        <v>187</v>
      </c>
      <c r="B135" s="80" t="s">
        <v>196</v>
      </c>
      <c r="C135" s="54" t="s">
        <v>55</v>
      </c>
      <c r="D135" s="54" t="s">
        <v>188</v>
      </c>
      <c r="E135" s="54"/>
      <c r="F135" s="86">
        <v>5</v>
      </c>
    </row>
    <row r="136" spans="1:6" ht="22.5">
      <c r="A136" s="53" t="s">
        <v>166</v>
      </c>
      <c r="B136" s="80" t="s">
        <v>196</v>
      </c>
      <c r="C136" s="54" t="s">
        <v>55</v>
      </c>
      <c r="D136" s="54" t="s">
        <v>189</v>
      </c>
      <c r="E136" s="54"/>
      <c r="F136" s="86">
        <v>5</v>
      </c>
    </row>
    <row r="137" spans="1:6" ht="22.5">
      <c r="A137" s="65" t="s">
        <v>117</v>
      </c>
      <c r="B137" s="80" t="s">
        <v>196</v>
      </c>
      <c r="C137" s="66" t="s">
        <v>55</v>
      </c>
      <c r="D137" s="66" t="s">
        <v>189</v>
      </c>
      <c r="E137" s="66" t="s">
        <v>85</v>
      </c>
      <c r="F137" s="92">
        <v>5</v>
      </c>
    </row>
    <row r="138" spans="1:6" ht="13.5" thickBot="1">
      <c r="A138" s="107" t="s">
        <v>33</v>
      </c>
      <c r="B138" s="108"/>
      <c r="C138" s="109"/>
      <c r="D138" s="109"/>
      <c r="E138" s="109"/>
      <c r="F138" s="93">
        <f>F134+F120+F112+F89+F75+F58+F52+F34+F17+F12+F24+F29</f>
        <v>39377.17</v>
      </c>
    </row>
    <row r="139" spans="1:6" ht="12.75">
      <c r="A139" s="34"/>
      <c r="B139" s="34"/>
      <c r="C139" s="34"/>
      <c r="D139" s="34"/>
      <c r="E139" s="34"/>
      <c r="F139" s="94"/>
    </row>
    <row r="140" spans="1:6" ht="12.75">
      <c r="A140" s="72" t="s">
        <v>190</v>
      </c>
      <c r="B140" s="72"/>
      <c r="C140" s="72"/>
      <c r="D140" s="72"/>
      <c r="E140" s="102" t="s">
        <v>191</v>
      </c>
      <c r="F140" s="102"/>
    </row>
  </sheetData>
  <sheetProtection/>
  <mergeCells count="8">
    <mergeCell ref="A138:E138"/>
    <mergeCell ref="E140:F140"/>
    <mergeCell ref="E1:F1"/>
    <mergeCell ref="A2:F2"/>
    <mergeCell ref="A3:F3"/>
    <mergeCell ref="A4:F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2016-08-04T10:11:27Z</cp:lastPrinted>
  <dcterms:modified xsi:type="dcterms:W3CDTF">2016-08-10T09:17:45Z</dcterms:modified>
  <cp:category/>
  <cp:version/>
  <cp:contentType/>
  <cp:contentStatus/>
</cp:coreProperties>
</file>